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45621"/>
</workbook>
</file>

<file path=xl/calcChain.xml><?xml version="1.0" encoding="utf-8"?>
<calcChain xmlns="http://schemas.openxmlformats.org/spreadsheetml/2006/main">
  <c r="G25" i="16" l="1"/>
  <c r="I19" i="16" l="1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B25" i="16" s="1"/>
  <c r="I9" i="16"/>
  <c r="H9" i="16"/>
  <c r="D28" i="16" l="1"/>
  <c r="D29" i="16" s="1"/>
  <c r="D30" i="16"/>
  <c r="D32" i="16"/>
  <c r="D33" i="16"/>
</calcChain>
</file>

<file path=xl/sharedStrings.xml><?xml version="1.0" encoding="utf-8"?>
<sst xmlns="http://schemas.openxmlformats.org/spreadsheetml/2006/main" count="70" uniqueCount="59">
  <si>
    <t>江西华鑫环宇科技集团有限公司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</si>
  <si>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 </t>
    </r>
  </si>
  <si>
    <t xml:space="preserve">标准膜片：80.0μm  </t>
  </si>
  <si>
    <t>序号</t>
  </si>
  <si>
    <t>核查</t>
  </si>
  <si>
    <r>
      <rPr>
        <sz val="12"/>
        <rFont val="宋体"/>
        <charset val="134"/>
      </rPr>
      <t>观察记录（</t>
    </r>
    <r>
      <rPr>
        <sz val="12"/>
        <rFont val="Times New Roman"/>
        <family val="1"/>
      </rPr>
      <t>μ</t>
    </r>
    <r>
      <rPr>
        <sz val="12"/>
        <rFont val="宋体"/>
        <charset val="134"/>
      </rPr>
      <t>m）</t>
    </r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</si>
  <si>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</si>
  <si>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</si>
  <si>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</si>
  <si>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</si>
  <si>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</si>
  <si>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</si>
  <si>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</si>
  <si>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2022.1.12</t>
  </si>
  <si>
    <t>2022.3.19</t>
  </si>
  <si>
    <t>2022.2.21</t>
  </si>
  <si>
    <t>2022.3.12</t>
  </si>
  <si>
    <t xml:space="preserve">                  </t>
  </si>
  <si>
    <t xml:space="preserve">                          </t>
  </si>
  <si>
    <t>2022.3.26</t>
  </si>
  <si>
    <t>2022.4.9</t>
  </si>
  <si>
    <t>2022.4.13</t>
  </si>
  <si>
    <t xml:space="preserve">                        </t>
  </si>
  <si>
    <t>2022.4.28</t>
  </si>
  <si>
    <t>2022.5.4</t>
  </si>
  <si>
    <t>2022.5.16</t>
  </si>
  <si>
    <t>2022.5.25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</si>
  <si>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</si>
  <si>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</si>
  <si>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</si>
  <si>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</si>
  <si>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</si>
  <si>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</si>
  <si>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</si>
  <si>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μm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</si>
  <si>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</si>
  <si>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</si>
  <si>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</si>
  <si>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</si>
  <si>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</si>
  <si>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</si>
  <si>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</si>
  <si>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核查人员：周淑军</t>
    </r>
  </si>
  <si>
    <t>CL=90.14</t>
  </si>
  <si>
    <t xml:space="preserve"> </t>
  </si>
  <si>
    <r>
      <t>测量仪器：测量范围0-1250</t>
    </r>
    <r>
      <rPr>
        <sz val="12"/>
        <rFont val="Times New Roman"/>
        <family val="1"/>
      </rPr>
      <t>μm</t>
    </r>
    <r>
      <rPr>
        <sz val="12"/>
        <rFont val="宋体"/>
        <family val="3"/>
        <charset val="134"/>
      </rPr>
      <t>，示值误差:±（3%H+1）</t>
    </r>
    <r>
      <rPr>
        <sz val="12"/>
        <rFont val="Times New Roman"/>
        <family val="1"/>
      </rPr>
      <t>μm</t>
    </r>
    <r>
      <rPr>
        <sz val="12"/>
        <rFont val="宋体"/>
        <charset val="134"/>
      </rPr>
      <t xml:space="preserve"> </t>
    </r>
    <phoneticPr fontId="14" type="noConversion"/>
  </si>
  <si>
    <t>--</t>
    <phoneticPr fontId="14" type="noConversion"/>
  </si>
  <si>
    <t>--</t>
    <phoneticPr fontId="14" type="noConversion"/>
  </si>
  <si>
    <t xml:space="preserve"> </t>
    <phoneticPr fontId="14" type="noConversion"/>
  </si>
  <si>
    <t>测量过程名称：材料粉末喷涂厚度的检测   编号：HX-CL-05</t>
  </si>
  <si>
    <t>一、粉末喷涂测厚仪测量过程监视统计记录表</t>
    <phoneticPr fontId="14" type="noConversion"/>
  </si>
  <si>
    <t xml:space="preserve">    均值、极差控制图状态正常，产品的粉末喷涂厚度测量过程中未出现非正常变异，能满足生产工艺要求。</t>
    <phoneticPr fontId="14" type="noConversion"/>
  </si>
  <si>
    <r>
      <t xml:space="preserve">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charset val="134"/>
      </rPr>
      <t>粉末喷涂厚度测量过程质控图</t>
    </r>
    <phoneticPr fontId="14" type="noConversion"/>
  </si>
  <si>
    <t>被测参数：粉末喷涂厚度       测量范围：（60-100）μm  允差范围：±10μm</t>
    <phoneticPr fontId="14" type="noConversion"/>
  </si>
  <si>
    <t>UCL=90.29</t>
    <phoneticPr fontId="14" type="noConversion"/>
  </si>
  <si>
    <r>
      <t>LCL=</t>
    </r>
    <r>
      <rPr>
        <sz val="12"/>
        <rFont val="宋体"/>
        <family val="3"/>
        <charset val="134"/>
      </rPr>
      <t>8</t>
    </r>
    <r>
      <rPr>
        <sz val="12"/>
        <rFont val="宋体"/>
        <charset val="134"/>
      </rPr>
      <t>9.</t>
    </r>
    <r>
      <rPr>
        <sz val="12"/>
        <rFont val="宋体"/>
        <family val="3"/>
        <charset val="134"/>
      </rPr>
      <t>99</t>
    </r>
    <phoneticPr fontId="14" type="noConversion"/>
  </si>
  <si>
    <r>
      <t>UCL=0.5</t>
    </r>
    <r>
      <rPr>
        <sz val="12"/>
        <rFont val="宋体"/>
        <family val="3"/>
        <charset val="134"/>
      </rPr>
      <t>4</t>
    </r>
    <phoneticPr fontId="14" type="noConversion"/>
  </si>
  <si>
    <r>
      <t>CL=0.2</t>
    </r>
    <r>
      <rPr>
        <sz val="12"/>
        <rFont val="宋体"/>
        <family val="3"/>
        <charset val="134"/>
      </rPr>
      <t>5</t>
    </r>
    <phoneticPr fontId="14" type="noConversion"/>
  </si>
  <si>
    <t>LCL=--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</si>
</sst>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0_ "/>
    <numFmt numFmtId="178" formatCode="0.0"/>
    <numFmt numFmtId="179" formatCode="0.00_);[Red]\(0.00\)"/>
    <numFmt numFmtId="180" formatCode="0.0000_ "/>
    <numFmt numFmtId="181" formatCode="0.000_ "/>
  </numFmts>
  <fonts count="18" x14ac:knownFonts="1">
    <font>
      <sz val="12"/>
      <name val="宋体"/>
      <charset val="134"/>
    </font>
    <font>
      <sz val="16"/>
      <name val="宋体"/>
      <charset val="134"/>
    </font>
    <font>
      <sz val="20"/>
      <name val="Times New Roman"/>
      <family val="1"/>
    </font>
    <font>
      <sz val="14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.5"/>
      <color rgb="FF000000"/>
      <name val="宋体"/>
      <charset val="134"/>
    </font>
    <font>
      <i/>
      <sz val="16"/>
      <name val="Times New Roman"/>
      <family val="1"/>
    </font>
    <font>
      <b/>
      <sz val="20"/>
      <name val="Times New Roman"/>
      <family val="1"/>
    </font>
    <font>
      <b/>
      <sz val="20"/>
      <name val="宋体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7" fillId="0" borderId="0" xfId="0" applyFont="1" applyAlignment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179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80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/>
    <xf numFmtId="179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181" fontId="6" fillId="0" borderId="0" xfId="0" applyNumberFormat="1" applyFont="1" applyBorder="1" applyAlignment="1">
      <alignment horizontal="center" wrapText="1"/>
    </xf>
    <xf numFmtId="176" fontId="6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8" xfId="0" quotePrefix="1" applyFont="1" applyBorder="1" applyAlignment="1">
      <alignment horizontal="left" vertical="center"/>
    </xf>
    <xf numFmtId="0" fontId="15" fillId="0" borderId="0" xfId="0" quotePrefix="1" applyFont="1" applyAlignment="1">
      <alignment horizontal="left" vertical="center"/>
    </xf>
    <xf numFmtId="0" fontId="16" fillId="0" borderId="0" xfId="0" applyFont="1"/>
    <xf numFmtId="0" fontId="15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0" fontId="15" fillId="0" borderId="0" xfId="0" applyFont="1" applyBorder="1"/>
    <xf numFmtId="177" fontId="0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96640"/>
        <c:axId val="186901056"/>
      </c:lineChart>
      <c:catAx>
        <c:axId val="19409664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86901056"/>
        <c:crosses val="autoZero"/>
        <c:auto val="1"/>
        <c:lblAlgn val="ctr"/>
        <c:lblOffset val="100"/>
        <c:tickLblSkip val="1"/>
        <c:noMultiLvlLbl val="0"/>
      </c:catAx>
      <c:valAx>
        <c:axId val="1869010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9409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87104"/>
        <c:axId val="186902784"/>
      </c:lineChart>
      <c:catAx>
        <c:axId val="19588710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86902784"/>
        <c:crosses val="autoZero"/>
        <c:auto val="1"/>
        <c:lblAlgn val="ctr"/>
        <c:lblOffset val="100"/>
        <c:tickLblSkip val="1"/>
        <c:noMultiLvlLbl val="0"/>
      </c:catAx>
      <c:valAx>
        <c:axId val="186902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95887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极差</c:v>
          </c:tx>
          <c:marker>
            <c:symbol val="none"/>
          </c:marker>
          <c:val>
            <c:numRef>
              <c:f>'1A'!$I$9:$I$19</c:f>
              <c:numCache>
                <c:formatCode>0.00_ </c:formatCode>
                <c:ptCount val="11"/>
                <c:pt idx="0">
                  <c:v>0.20000000000000284</c:v>
                </c:pt>
                <c:pt idx="1">
                  <c:v>0.20000000000000284</c:v>
                </c:pt>
                <c:pt idx="2">
                  <c:v>0.29999999999999716</c:v>
                </c:pt>
                <c:pt idx="3">
                  <c:v>0.20000000000000284</c:v>
                </c:pt>
                <c:pt idx="4">
                  <c:v>0.20000000000000284</c:v>
                </c:pt>
                <c:pt idx="5">
                  <c:v>0.29999999999999716</c:v>
                </c:pt>
                <c:pt idx="6">
                  <c:v>0.29999999999999716</c:v>
                </c:pt>
                <c:pt idx="7">
                  <c:v>0.20000000000000284</c:v>
                </c:pt>
                <c:pt idx="8">
                  <c:v>0.20000000000000284</c:v>
                </c:pt>
                <c:pt idx="9">
                  <c:v>0.29999999999999716</c:v>
                </c:pt>
                <c:pt idx="10">
                  <c:v>0.40000000000000568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40384"/>
        <c:axId val="186905664"/>
      </c:lineChart>
      <c:catAx>
        <c:axId val="196240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6905664"/>
        <c:crosses val="autoZero"/>
        <c:auto val="1"/>
        <c:lblAlgn val="ctr"/>
        <c:lblOffset val="100"/>
        <c:noMultiLvlLbl val="0"/>
      </c:catAx>
      <c:valAx>
        <c:axId val="186905664"/>
        <c:scaling>
          <c:orientation val="minMax"/>
          <c:max val="0.60000000000000009"/>
          <c:min val="0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6240384"/>
        <c:crosses val="autoZero"/>
        <c:crossBetween val="between"/>
        <c:majorUnit val="0.1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均值</c:v>
          </c:tx>
          <c:marker>
            <c:symbol val="none"/>
          </c:marker>
          <c:val>
            <c:numRef>
              <c:f>'1A'!$H$9:$H$19</c:f>
              <c:numCache>
                <c:formatCode>0.00_ </c:formatCode>
                <c:ptCount val="11"/>
                <c:pt idx="0">
                  <c:v>90.11999999999999</c:v>
                </c:pt>
                <c:pt idx="1">
                  <c:v>90.2</c:v>
                </c:pt>
                <c:pt idx="2">
                  <c:v>90.140000000000015</c:v>
                </c:pt>
                <c:pt idx="3">
                  <c:v>90.059999999999988</c:v>
                </c:pt>
                <c:pt idx="4">
                  <c:v>90.18</c:v>
                </c:pt>
                <c:pt idx="5">
                  <c:v>90.16</c:v>
                </c:pt>
                <c:pt idx="6">
                  <c:v>90.139999999999986</c:v>
                </c:pt>
                <c:pt idx="7">
                  <c:v>90.1</c:v>
                </c:pt>
                <c:pt idx="8">
                  <c:v>90.1</c:v>
                </c:pt>
                <c:pt idx="9">
                  <c:v>90.16</c:v>
                </c:pt>
                <c:pt idx="10">
                  <c:v>90.2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40896"/>
        <c:axId val="186907392"/>
      </c:lineChart>
      <c:catAx>
        <c:axId val="196240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6907392"/>
        <c:crosses val="autoZero"/>
        <c:auto val="1"/>
        <c:lblAlgn val="ctr"/>
        <c:lblOffset val="100"/>
        <c:noMultiLvlLbl val="0"/>
      </c:catAx>
      <c:valAx>
        <c:axId val="186907392"/>
        <c:scaling>
          <c:orientation val="minMax"/>
          <c:max val="90.3"/>
          <c:min val="90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624089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24</xdr:row>
      <xdr:rowOff>0</xdr:rowOff>
    </xdr:from>
    <xdr:to>
      <xdr:col>5</xdr:col>
      <xdr:colOff>561975</xdr:colOff>
      <xdr:row>24</xdr:row>
      <xdr:rowOff>200025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29025" y="691197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0</xdr:rowOff>
    </xdr:from>
    <xdr:to>
      <xdr:col>2</xdr:col>
      <xdr:colOff>390525</xdr:colOff>
      <xdr:row>31</xdr:row>
      <xdr:rowOff>238125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964882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596900</xdr:colOff>
      <xdr:row>37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733425</xdr:colOff>
          <xdr:row>25</xdr:row>
          <xdr:rowOff>19050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0</xdr:rowOff>
        </xdr:from>
        <xdr:to>
          <xdr:col>2</xdr:col>
          <xdr:colOff>390525</xdr:colOff>
          <xdr:row>28</xdr:row>
          <xdr:rowOff>9525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0</xdr:rowOff>
        </xdr:from>
        <xdr:to>
          <xdr:col>3</xdr:col>
          <xdr:colOff>28575</xdr:colOff>
          <xdr:row>28</xdr:row>
          <xdr:rowOff>361950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0</xdr:rowOff>
        </xdr:from>
        <xdr:to>
          <xdr:col>3</xdr:col>
          <xdr:colOff>28575</xdr:colOff>
          <xdr:row>29</xdr:row>
          <xdr:rowOff>304800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0</xdr:rowOff>
        </xdr:from>
        <xdr:to>
          <xdr:col>2</xdr:col>
          <xdr:colOff>428625</xdr:colOff>
          <xdr:row>32</xdr:row>
          <xdr:rowOff>276225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95250</xdr:rowOff>
        </xdr:from>
        <xdr:to>
          <xdr:col>0</xdr:col>
          <xdr:colOff>685800</xdr:colOff>
          <xdr:row>26</xdr:row>
          <xdr:rowOff>438150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0</xdr:rowOff>
        </xdr:from>
        <xdr:to>
          <xdr:col>2</xdr:col>
          <xdr:colOff>561975</xdr:colOff>
          <xdr:row>33</xdr:row>
          <xdr:rowOff>295275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</xdr:row>
      <xdr:rowOff>9525</xdr:rowOff>
    </xdr:from>
    <xdr:to>
      <xdr:col>11</xdr:col>
      <xdr:colOff>371475</xdr:colOff>
      <xdr:row>29</xdr:row>
      <xdr:rowOff>85725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3</xdr:row>
      <xdr:rowOff>0</xdr:rowOff>
    </xdr:from>
    <xdr:to>
      <xdr:col>11</xdr:col>
      <xdr:colOff>304800</xdr:colOff>
      <xdr:row>16</xdr:row>
      <xdr:rowOff>57150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6</xdr:row>
      <xdr:rowOff>66675</xdr:rowOff>
    </xdr:from>
    <xdr:to>
      <xdr:col>11</xdr:col>
      <xdr:colOff>304800</xdr:colOff>
      <xdr:row>6</xdr:row>
      <xdr:rowOff>66675</xdr:rowOff>
    </xdr:to>
    <xdr:sp macro="" textlink="">
      <xdr:nvSpPr>
        <xdr:cNvPr id="20612" name="Line 132"/>
        <xdr:cNvSpPr>
          <a:spLocks noChangeShapeType="1"/>
        </xdr:cNvSpPr>
      </xdr:nvSpPr>
      <xdr:spPr>
        <a:xfrm>
          <a:off x="447675" y="16573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571500</xdr:colOff>
      <xdr:row>14</xdr:row>
      <xdr:rowOff>133350</xdr:rowOff>
    </xdr:from>
    <xdr:to>
      <xdr:col>11</xdr:col>
      <xdr:colOff>419100</xdr:colOff>
      <xdr:row>14</xdr:row>
      <xdr:rowOff>133350</xdr:rowOff>
    </xdr:to>
    <xdr:sp macro="" textlink="">
      <xdr:nvSpPr>
        <xdr:cNvPr id="20613" name="Line 133"/>
        <xdr:cNvSpPr>
          <a:spLocks noChangeShapeType="1"/>
        </xdr:cNvSpPr>
      </xdr:nvSpPr>
      <xdr:spPr>
        <a:xfrm>
          <a:off x="571500" y="317182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485775</xdr:colOff>
      <xdr:row>10</xdr:row>
      <xdr:rowOff>95250</xdr:rowOff>
    </xdr:from>
    <xdr:to>
      <xdr:col>11</xdr:col>
      <xdr:colOff>371475</xdr:colOff>
      <xdr:row>10</xdr:row>
      <xdr:rowOff>95250</xdr:rowOff>
    </xdr:to>
    <xdr:sp macro="" textlink="">
      <xdr:nvSpPr>
        <xdr:cNvPr id="20614" name="Line 134"/>
        <xdr:cNvSpPr>
          <a:spLocks noChangeShapeType="1"/>
        </xdr:cNvSpPr>
      </xdr:nvSpPr>
      <xdr:spPr>
        <a:xfrm>
          <a:off x="485775" y="240982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542925</xdr:colOff>
      <xdr:row>20</xdr:row>
      <xdr:rowOff>19050</xdr:rowOff>
    </xdr:from>
    <xdr:to>
      <xdr:col>11</xdr:col>
      <xdr:colOff>400050</xdr:colOff>
      <xdr:row>20</xdr:row>
      <xdr:rowOff>19050</xdr:rowOff>
    </xdr:to>
    <xdr:sp macro="" textlink="">
      <xdr:nvSpPr>
        <xdr:cNvPr id="9" name="Line 132"/>
        <xdr:cNvSpPr>
          <a:spLocks noChangeShapeType="1"/>
        </xdr:cNvSpPr>
      </xdr:nvSpPr>
      <xdr:spPr>
        <a:xfrm>
          <a:off x="542925" y="43243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485775</xdr:colOff>
      <xdr:row>24</xdr:row>
      <xdr:rowOff>28575</xdr:rowOff>
    </xdr:from>
    <xdr:to>
      <xdr:col>11</xdr:col>
      <xdr:colOff>371475</xdr:colOff>
      <xdr:row>24</xdr:row>
      <xdr:rowOff>28575</xdr:rowOff>
    </xdr:to>
    <xdr:sp macro="" textlink="">
      <xdr:nvSpPr>
        <xdr:cNvPr id="10" name="Line 134"/>
        <xdr:cNvSpPr>
          <a:spLocks noChangeShapeType="1"/>
        </xdr:cNvSpPr>
      </xdr:nvSpPr>
      <xdr:spPr>
        <a:xfrm>
          <a:off x="485775" y="505777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topLeftCell="A32" workbookViewId="0">
      <selection activeCell="D28" sqref="D28"/>
    </sheetView>
  </sheetViews>
  <sheetFormatPr defaultColWidth="9" defaultRowHeight="14.25" x14ac:dyDescent="0.15"/>
  <cols>
    <col min="1" max="1" width="10" style="1" customWidth="1"/>
    <col min="2" max="2" width="10.25" style="1" customWidth="1"/>
    <col min="3" max="9" width="7.875" style="1" customWidth="1"/>
    <col min="10" max="16384" width="9" style="1"/>
  </cols>
  <sheetData>
    <row r="1" spans="1:12" ht="21.7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2" ht="29.25" customHeight="1" x14ac:dyDescent="0.35">
      <c r="A2" s="77" t="s">
        <v>50</v>
      </c>
      <c r="B2" s="66"/>
      <c r="C2" s="66"/>
      <c r="D2" s="66"/>
      <c r="E2" s="66"/>
      <c r="F2" s="66"/>
      <c r="G2" s="66"/>
      <c r="H2" s="66"/>
      <c r="I2" s="66"/>
    </row>
    <row r="3" spans="1:12" s="80" customFormat="1" ht="24" customHeight="1" x14ac:dyDescent="0.15">
      <c r="A3" s="78" t="s">
        <v>49</v>
      </c>
      <c r="B3" s="78"/>
      <c r="C3" s="78"/>
      <c r="D3" s="78"/>
      <c r="E3" s="78"/>
      <c r="F3" s="79"/>
      <c r="G3" s="79"/>
      <c r="H3" s="79"/>
      <c r="I3" s="79"/>
    </row>
    <row r="4" spans="1:12" s="84" customFormat="1" ht="24" customHeight="1" x14ac:dyDescent="0.15">
      <c r="A4" s="82" t="s">
        <v>53</v>
      </c>
      <c r="B4" s="83"/>
      <c r="C4" s="83"/>
      <c r="D4" s="83"/>
      <c r="E4" s="83"/>
      <c r="F4" s="83"/>
      <c r="G4" s="83"/>
      <c r="H4" s="83"/>
      <c r="I4" s="83"/>
    </row>
    <row r="5" spans="1:12" s="80" customFormat="1" ht="24" customHeight="1" x14ac:dyDescent="0.15">
      <c r="A5" s="81" t="s">
        <v>45</v>
      </c>
      <c r="B5" s="51"/>
      <c r="C5" s="51"/>
      <c r="D5" s="51"/>
      <c r="E5" s="51"/>
      <c r="F5" s="51"/>
      <c r="G5" s="51"/>
      <c r="H5" s="51"/>
      <c r="I5" s="51"/>
    </row>
    <row r="6" spans="1:12" ht="24" customHeight="1" x14ac:dyDescent="0.15">
      <c r="A6" s="8" t="s">
        <v>1</v>
      </c>
      <c r="B6" s="9"/>
      <c r="C6" s="9"/>
      <c r="D6" s="9" t="s">
        <v>2</v>
      </c>
      <c r="E6" s="9"/>
      <c r="F6" s="9"/>
      <c r="G6" s="9"/>
      <c r="H6" s="7"/>
      <c r="I6" s="7"/>
    </row>
    <row r="7" spans="1:12" ht="23.25" customHeight="1" x14ac:dyDescent="0.15">
      <c r="A7" s="54" t="s">
        <v>3</v>
      </c>
      <c r="B7" s="10" t="s">
        <v>4</v>
      </c>
      <c r="C7" s="67" t="s">
        <v>5</v>
      </c>
      <c r="D7" s="68"/>
      <c r="E7" s="68"/>
      <c r="F7" s="68"/>
      <c r="G7" s="68"/>
      <c r="H7" s="56"/>
      <c r="I7" s="58" t="s">
        <v>6</v>
      </c>
    </row>
    <row r="8" spans="1:12" ht="21.95" customHeight="1" x14ac:dyDescent="0.15">
      <c r="A8" s="55"/>
      <c r="B8" s="11" t="s">
        <v>7</v>
      </c>
      <c r="C8" s="12" t="s">
        <v>8</v>
      </c>
      <c r="D8" s="12" t="s">
        <v>9</v>
      </c>
      <c r="E8" s="12" t="s">
        <v>10</v>
      </c>
      <c r="F8" s="12" t="s">
        <v>11</v>
      </c>
      <c r="G8" s="12" t="s">
        <v>12</v>
      </c>
      <c r="H8" s="57"/>
      <c r="I8" s="59"/>
    </row>
    <row r="9" spans="1:12" s="6" customFormat="1" ht="21.95" customHeight="1" x14ac:dyDescent="0.15">
      <c r="A9" s="13">
        <v>1</v>
      </c>
      <c r="B9" s="14" t="s">
        <v>13</v>
      </c>
      <c r="C9" s="15">
        <v>90.2</v>
      </c>
      <c r="D9" s="15">
        <v>90</v>
      </c>
      <c r="E9" s="15">
        <v>90.1</v>
      </c>
      <c r="F9" s="15">
        <v>90.1</v>
      </c>
      <c r="G9" s="15">
        <v>90.2</v>
      </c>
      <c r="H9" s="16">
        <f>SUM(C9:G9)/5</f>
        <v>90.11999999999999</v>
      </c>
      <c r="I9" s="41">
        <f>MAX(C9:G9)-MIN(C9:G9)</f>
        <v>0.20000000000000284</v>
      </c>
      <c r="K9" s="42"/>
      <c r="L9" s="43"/>
    </row>
    <row r="10" spans="1:12" s="6" customFormat="1" ht="21.95" customHeight="1" x14ac:dyDescent="0.15">
      <c r="A10" s="13">
        <v>2</v>
      </c>
      <c r="B10" s="14" t="s">
        <v>14</v>
      </c>
      <c r="C10" s="15">
        <v>90.2</v>
      </c>
      <c r="D10" s="15">
        <v>90.2</v>
      </c>
      <c r="E10" s="15">
        <v>90.1</v>
      </c>
      <c r="F10" s="15">
        <v>90.2</v>
      </c>
      <c r="G10" s="15">
        <v>90.3</v>
      </c>
      <c r="H10" s="16">
        <f t="shared" ref="H10:H19" si="0">SUM(C10:G10)/5</f>
        <v>90.2</v>
      </c>
      <c r="I10" s="41">
        <f t="shared" ref="I10:I19" si="1">MAX(C10:G10)-MIN(C10:G10)</f>
        <v>0.20000000000000284</v>
      </c>
      <c r="K10" s="42"/>
      <c r="L10" s="43"/>
    </row>
    <row r="11" spans="1:12" s="6" customFormat="1" ht="21.95" customHeight="1" x14ac:dyDescent="0.15">
      <c r="A11" s="13">
        <v>3</v>
      </c>
      <c r="B11" s="14" t="s">
        <v>15</v>
      </c>
      <c r="C11" s="15">
        <v>90.1</v>
      </c>
      <c r="D11" s="15">
        <v>90.2</v>
      </c>
      <c r="E11" s="15">
        <v>90</v>
      </c>
      <c r="F11" s="15">
        <v>90.3</v>
      </c>
      <c r="G11" s="15">
        <v>90.1</v>
      </c>
      <c r="H11" s="16">
        <f t="shared" si="0"/>
        <v>90.140000000000015</v>
      </c>
      <c r="I11" s="41">
        <f t="shared" si="1"/>
        <v>0.29999999999999716</v>
      </c>
      <c r="K11" s="42"/>
      <c r="L11" s="43"/>
    </row>
    <row r="12" spans="1:12" s="6" customFormat="1" ht="21.95" customHeight="1" x14ac:dyDescent="0.15">
      <c r="A12" s="13">
        <v>4</v>
      </c>
      <c r="B12" s="14" t="s">
        <v>16</v>
      </c>
      <c r="C12" s="15">
        <v>90.2</v>
      </c>
      <c r="D12" s="15">
        <v>90</v>
      </c>
      <c r="E12" s="15">
        <v>90</v>
      </c>
      <c r="F12" s="15">
        <v>90</v>
      </c>
      <c r="G12" s="15">
        <v>90.1</v>
      </c>
      <c r="H12" s="16">
        <f t="shared" si="0"/>
        <v>90.059999999999988</v>
      </c>
      <c r="I12" s="41">
        <f t="shared" si="1"/>
        <v>0.20000000000000284</v>
      </c>
      <c r="K12" s="42" t="s">
        <v>17</v>
      </c>
      <c r="L12" s="43" t="s">
        <v>18</v>
      </c>
    </row>
    <row r="13" spans="1:12" s="6" customFormat="1" ht="21.95" customHeight="1" x14ac:dyDescent="0.15">
      <c r="A13" s="13">
        <v>5</v>
      </c>
      <c r="B13" s="14" t="s">
        <v>19</v>
      </c>
      <c r="C13" s="15">
        <v>90.1</v>
      </c>
      <c r="D13" s="15">
        <v>90.2</v>
      </c>
      <c r="E13" s="15">
        <v>90.3</v>
      </c>
      <c r="F13" s="15">
        <v>90.1</v>
      </c>
      <c r="G13" s="15">
        <v>90.2</v>
      </c>
      <c r="H13" s="16">
        <f t="shared" si="0"/>
        <v>90.18</v>
      </c>
      <c r="I13" s="41">
        <f t="shared" si="1"/>
        <v>0.20000000000000284</v>
      </c>
      <c r="K13" s="42"/>
      <c r="L13" s="43"/>
    </row>
    <row r="14" spans="1:12" s="6" customFormat="1" ht="21.95" customHeight="1" x14ac:dyDescent="0.15">
      <c r="A14" s="13">
        <v>6</v>
      </c>
      <c r="B14" s="14" t="s">
        <v>20</v>
      </c>
      <c r="C14" s="15">
        <v>90</v>
      </c>
      <c r="D14" s="15">
        <v>90.3</v>
      </c>
      <c r="E14" s="15">
        <v>90.1</v>
      </c>
      <c r="F14" s="15">
        <v>90.1</v>
      </c>
      <c r="G14" s="15">
        <v>90.3</v>
      </c>
      <c r="H14" s="16">
        <f t="shared" si="0"/>
        <v>90.16</v>
      </c>
      <c r="I14" s="41">
        <f t="shared" si="1"/>
        <v>0.29999999999999716</v>
      </c>
      <c r="K14" s="42"/>
      <c r="L14" s="43"/>
    </row>
    <row r="15" spans="1:12" s="6" customFormat="1" ht="21.95" customHeight="1" x14ac:dyDescent="0.15">
      <c r="A15" s="13">
        <v>7</v>
      </c>
      <c r="B15" s="14" t="s">
        <v>21</v>
      </c>
      <c r="C15" s="15">
        <v>90</v>
      </c>
      <c r="D15" s="15">
        <v>90.1</v>
      </c>
      <c r="E15" s="15">
        <v>90.3</v>
      </c>
      <c r="F15" s="15">
        <v>90.2</v>
      </c>
      <c r="G15" s="15">
        <v>90.1</v>
      </c>
      <c r="H15" s="16">
        <f t="shared" si="0"/>
        <v>90.139999999999986</v>
      </c>
      <c r="I15" s="41">
        <f t="shared" si="1"/>
        <v>0.29999999999999716</v>
      </c>
      <c r="K15" s="42" t="s">
        <v>22</v>
      </c>
      <c r="L15" s="43"/>
    </row>
    <row r="16" spans="1:12" s="6" customFormat="1" ht="21.95" customHeight="1" x14ac:dyDescent="0.15">
      <c r="A16" s="13">
        <v>8</v>
      </c>
      <c r="B16" s="14" t="s">
        <v>23</v>
      </c>
      <c r="C16" s="15">
        <v>90.1</v>
      </c>
      <c r="D16" s="15">
        <v>90</v>
      </c>
      <c r="E16" s="15">
        <v>90</v>
      </c>
      <c r="F16" s="15">
        <v>90.2</v>
      </c>
      <c r="G16" s="15">
        <v>90.2</v>
      </c>
      <c r="H16" s="16">
        <f t="shared" si="0"/>
        <v>90.1</v>
      </c>
      <c r="I16" s="41">
        <f t="shared" si="1"/>
        <v>0.20000000000000284</v>
      </c>
      <c r="K16" s="42"/>
      <c r="L16" s="43"/>
    </row>
    <row r="17" spans="1:12" s="6" customFormat="1" ht="21.95" customHeight="1" x14ac:dyDescent="0.15">
      <c r="A17" s="13">
        <v>9</v>
      </c>
      <c r="B17" s="14" t="s">
        <v>24</v>
      </c>
      <c r="C17" s="15">
        <v>90.1</v>
      </c>
      <c r="D17" s="15">
        <v>90.1</v>
      </c>
      <c r="E17" s="15">
        <v>90</v>
      </c>
      <c r="F17" s="15">
        <v>90.1</v>
      </c>
      <c r="G17" s="15">
        <v>90.2</v>
      </c>
      <c r="H17" s="16">
        <f t="shared" si="0"/>
        <v>90.1</v>
      </c>
      <c r="I17" s="41">
        <f t="shared" si="1"/>
        <v>0.20000000000000284</v>
      </c>
      <c r="K17" s="42"/>
      <c r="L17" s="43"/>
    </row>
    <row r="18" spans="1:12" s="6" customFormat="1" ht="21.95" customHeight="1" x14ac:dyDescent="0.15">
      <c r="A18" s="13">
        <v>10</v>
      </c>
      <c r="B18" s="14" t="s">
        <v>25</v>
      </c>
      <c r="C18" s="15">
        <v>90.2</v>
      </c>
      <c r="D18" s="15">
        <v>90.2</v>
      </c>
      <c r="E18" s="15">
        <v>90.3</v>
      </c>
      <c r="F18" s="15">
        <v>90.1</v>
      </c>
      <c r="G18" s="15">
        <v>90</v>
      </c>
      <c r="H18" s="16">
        <f t="shared" si="0"/>
        <v>90.16</v>
      </c>
      <c r="I18" s="41">
        <f t="shared" si="1"/>
        <v>0.29999999999999716</v>
      </c>
      <c r="K18" s="42"/>
      <c r="L18" s="43"/>
    </row>
    <row r="19" spans="1:12" s="6" customFormat="1" ht="21.95" customHeight="1" x14ac:dyDescent="0.15">
      <c r="A19" s="13">
        <v>11</v>
      </c>
      <c r="B19" s="14" t="s">
        <v>26</v>
      </c>
      <c r="C19" s="15">
        <v>90</v>
      </c>
      <c r="D19" s="15">
        <v>90.1</v>
      </c>
      <c r="E19" s="15">
        <v>90.3</v>
      </c>
      <c r="F19" s="15">
        <v>90.2</v>
      </c>
      <c r="G19" s="15">
        <v>90.4</v>
      </c>
      <c r="H19" s="16">
        <f t="shared" si="0"/>
        <v>90.2</v>
      </c>
      <c r="I19" s="41">
        <f t="shared" si="1"/>
        <v>0.40000000000000568</v>
      </c>
      <c r="K19" s="42"/>
      <c r="L19" s="43"/>
    </row>
    <row r="20" spans="1:12" s="3" customFormat="1" ht="21.95" customHeight="1" x14ac:dyDescent="0.25">
      <c r="A20" s="13"/>
      <c r="B20" s="17"/>
      <c r="C20" s="18"/>
      <c r="D20" s="18"/>
      <c r="E20" s="18"/>
      <c r="F20" s="18"/>
      <c r="G20" s="18"/>
      <c r="H20" s="19"/>
      <c r="I20" s="44"/>
      <c r="K20" s="45"/>
      <c r="L20" s="46"/>
    </row>
    <row r="21" spans="1:12" s="3" customFormat="1" ht="21.95" customHeight="1" x14ac:dyDescent="0.25">
      <c r="A21" s="18"/>
      <c r="B21" s="17"/>
      <c r="C21" s="18"/>
      <c r="D21" s="18"/>
      <c r="E21" s="18"/>
      <c r="F21" s="18"/>
      <c r="G21" s="18"/>
      <c r="H21" s="19"/>
      <c r="I21" s="47"/>
      <c r="K21" s="45"/>
      <c r="L21" s="46"/>
    </row>
    <row r="22" spans="1:12" s="3" customFormat="1" ht="21.95" customHeight="1" x14ac:dyDescent="0.25">
      <c r="A22" s="18"/>
      <c r="B22" s="17"/>
      <c r="C22" s="18"/>
      <c r="D22" s="18"/>
      <c r="E22" s="18"/>
      <c r="F22" s="18"/>
      <c r="G22" s="18"/>
      <c r="H22" s="19"/>
      <c r="I22" s="44"/>
      <c r="K22" s="45"/>
      <c r="L22" s="46"/>
    </row>
    <row r="23" spans="1:12" s="3" customFormat="1" ht="21.95" customHeight="1" x14ac:dyDescent="0.25">
      <c r="A23" s="18"/>
      <c r="B23" s="17"/>
      <c r="C23" s="18"/>
      <c r="D23" s="18"/>
      <c r="E23" s="18"/>
      <c r="F23" s="18"/>
      <c r="G23" s="18"/>
      <c r="H23" s="19"/>
      <c r="I23" s="44"/>
      <c r="K23" s="45"/>
      <c r="L23" s="46"/>
    </row>
    <row r="24" spans="1:12" s="3" customFormat="1" ht="21.95" customHeight="1" x14ac:dyDescent="0.25">
      <c r="A24" s="18"/>
      <c r="B24" s="17"/>
      <c r="C24" s="18"/>
      <c r="D24" s="18"/>
      <c r="E24" s="18"/>
      <c r="F24" s="18"/>
      <c r="G24" s="18"/>
      <c r="H24" s="19"/>
      <c r="I24" s="47"/>
      <c r="K24" s="45"/>
      <c r="L24" s="46"/>
    </row>
    <row r="25" spans="1:12" s="3" customFormat="1" ht="21.95" customHeight="1" x14ac:dyDescent="0.15">
      <c r="A25" s="20"/>
      <c r="B25" s="21">
        <f>AVERAGE(H9:H19)</f>
        <v>90.141818181818181</v>
      </c>
      <c r="C25" s="22"/>
      <c r="D25" s="22"/>
      <c r="E25" s="22"/>
      <c r="F25" s="6"/>
      <c r="G25" s="23">
        <f>AVERAGE(I9:I19)</f>
        <v>0.25454545454545557</v>
      </c>
      <c r="H25" s="24"/>
      <c r="I25" s="48"/>
    </row>
    <row r="26" spans="1:12" s="3" customFormat="1" ht="29.25" customHeight="1" x14ac:dyDescent="0.15">
      <c r="A26" s="60" t="s">
        <v>27</v>
      </c>
      <c r="B26" s="61"/>
      <c r="C26" s="25" t="s">
        <v>28</v>
      </c>
      <c r="D26" s="26">
        <v>0.57699999999999996</v>
      </c>
      <c r="E26" s="25" t="s">
        <v>29</v>
      </c>
      <c r="F26" s="26">
        <v>2.1150000000000002</v>
      </c>
      <c r="G26" s="25" t="s">
        <v>30</v>
      </c>
      <c r="H26" s="73" t="s">
        <v>46</v>
      </c>
      <c r="I26" s="49"/>
    </row>
    <row r="27" spans="1:12" ht="37.5" customHeight="1" x14ac:dyDescent="0.3">
      <c r="A27" s="27"/>
      <c r="B27" s="62" t="s">
        <v>31</v>
      </c>
      <c r="C27" s="63"/>
      <c r="D27" s="3"/>
      <c r="E27" s="3"/>
      <c r="F27" s="3"/>
      <c r="G27" s="3"/>
      <c r="H27" s="3"/>
      <c r="I27" s="3"/>
    </row>
    <row r="28" spans="1:12" ht="23.25" customHeight="1" x14ac:dyDescent="0.15">
      <c r="A28" s="28" t="s">
        <v>32</v>
      </c>
      <c r="B28" s="29" t="s">
        <v>33</v>
      </c>
      <c r="C28" s="30"/>
      <c r="D28" s="86">
        <f>SUM(B25)</f>
        <v>90.141818181818181</v>
      </c>
      <c r="E28" s="31" t="s">
        <v>34</v>
      </c>
      <c r="F28" s="3"/>
      <c r="G28" s="3"/>
      <c r="H28" s="3"/>
      <c r="I28" s="3"/>
    </row>
    <row r="29" spans="1:12" ht="36.75" customHeight="1" x14ac:dyDescent="0.15">
      <c r="A29" s="28" t="s">
        <v>35</v>
      </c>
      <c r="B29" s="29" t="s">
        <v>36</v>
      </c>
      <c r="C29" s="30"/>
      <c r="D29" s="32">
        <f>SUM(D28+D26*G25)</f>
        <v>90.288690909090903</v>
      </c>
      <c r="E29" s="31" t="s">
        <v>34</v>
      </c>
      <c r="F29" s="33"/>
      <c r="G29" s="33"/>
      <c r="H29" s="64"/>
      <c r="I29" s="64"/>
    </row>
    <row r="30" spans="1:12" ht="27" customHeight="1" x14ac:dyDescent="0.15">
      <c r="A30" s="28" t="s">
        <v>37</v>
      </c>
      <c r="B30" s="29" t="s">
        <v>38</v>
      </c>
      <c r="D30" s="32">
        <f>SUM(B25-D26*G25)</f>
        <v>89.994945454545459</v>
      </c>
      <c r="E30" s="31" t="s">
        <v>34</v>
      </c>
      <c r="F30" s="34"/>
      <c r="G30" s="34"/>
      <c r="H30" s="34"/>
      <c r="I30" s="3"/>
    </row>
    <row r="31" spans="1:12" ht="39.75" customHeight="1" x14ac:dyDescent="0.3">
      <c r="A31" s="35" t="s">
        <v>6</v>
      </c>
      <c r="B31" s="36" t="s">
        <v>31</v>
      </c>
      <c r="D31" s="37"/>
      <c r="E31" s="3"/>
      <c r="F31" s="3"/>
      <c r="G31" s="3"/>
      <c r="H31" s="3"/>
      <c r="I31" s="3"/>
    </row>
    <row r="32" spans="1:12" ht="25.5" customHeight="1" x14ac:dyDescent="0.15">
      <c r="A32" s="38" t="s">
        <v>39</v>
      </c>
      <c r="B32" s="39" t="s">
        <v>40</v>
      </c>
      <c r="D32" s="37">
        <f>SUM(G25)</f>
        <v>0.25454545454545557</v>
      </c>
      <c r="E32" s="31" t="s">
        <v>34</v>
      </c>
      <c r="F32" s="3"/>
      <c r="G32" s="3"/>
      <c r="H32" s="3"/>
      <c r="I32" s="3"/>
    </row>
    <row r="33" spans="1:9" ht="30.75" customHeight="1" x14ac:dyDescent="0.15">
      <c r="A33" s="28" t="s">
        <v>35</v>
      </c>
      <c r="B33" s="29" t="s">
        <v>36</v>
      </c>
      <c r="D33" s="37">
        <f>SUM(F26*G25)</f>
        <v>0.5383636363636386</v>
      </c>
      <c r="E33" s="31" t="s">
        <v>34</v>
      </c>
      <c r="F33" s="40"/>
      <c r="G33" s="3"/>
      <c r="H33" s="64"/>
      <c r="I33" s="64"/>
    </row>
    <row r="34" spans="1:9" ht="29.25" customHeight="1" x14ac:dyDescent="0.15">
      <c r="A34" s="28" t="s">
        <v>37</v>
      </c>
      <c r="B34" s="29" t="s">
        <v>38</v>
      </c>
      <c r="D34" s="74" t="s">
        <v>47</v>
      </c>
      <c r="E34" s="75" t="s">
        <v>48</v>
      </c>
      <c r="F34" s="3"/>
      <c r="G34" s="3"/>
      <c r="H34" s="64"/>
      <c r="I34" s="64"/>
    </row>
    <row r="35" spans="1:9" ht="48" customHeight="1" x14ac:dyDescent="0.15">
      <c r="A35" s="50" t="s">
        <v>41</v>
      </c>
      <c r="B35" s="51"/>
      <c r="C35" s="51"/>
      <c r="D35" s="51"/>
      <c r="E35" s="51"/>
      <c r="F35" s="51"/>
      <c r="G35" s="51"/>
      <c r="H35" s="51"/>
      <c r="I35" s="51"/>
    </row>
    <row r="36" spans="1:9" ht="46.5" customHeight="1" x14ac:dyDescent="0.15">
      <c r="A36" s="76" t="s">
        <v>51</v>
      </c>
      <c r="B36" s="52"/>
      <c r="C36" s="52"/>
      <c r="D36" s="52"/>
      <c r="E36" s="52"/>
      <c r="F36" s="52"/>
      <c r="G36" s="52"/>
      <c r="H36" s="52"/>
      <c r="I36" s="52"/>
    </row>
    <row r="37" spans="1:9" ht="49.5" customHeight="1" x14ac:dyDescent="0.25">
      <c r="B37" s="53" t="s">
        <v>42</v>
      </c>
      <c r="C37" s="53"/>
      <c r="D37" s="53"/>
      <c r="E37" s="53"/>
      <c r="F37" s="53"/>
      <c r="G37" s="53"/>
      <c r="H37" s="53"/>
      <c r="I37" s="53"/>
    </row>
  </sheetData>
  <mergeCells count="16">
    <mergeCell ref="A1:I1"/>
    <mergeCell ref="A2:I2"/>
    <mergeCell ref="A4:I4"/>
    <mergeCell ref="A5:I5"/>
    <mergeCell ref="C7:G7"/>
    <mergeCell ref="A35:I35"/>
    <mergeCell ref="A36:I36"/>
    <mergeCell ref="B37:I37"/>
    <mergeCell ref="A7:A8"/>
    <mergeCell ref="H7:H8"/>
    <mergeCell ref="I7:I8"/>
    <mergeCell ref="A26:B26"/>
    <mergeCell ref="B27:C27"/>
    <mergeCell ref="H29:I29"/>
    <mergeCell ref="H33:I33"/>
    <mergeCell ref="H34:I34"/>
  </mergeCells>
  <phoneticPr fontId="14" type="noConversion"/>
  <pageMargins left="0.90416666666666701" right="0.74791666666666701" top="0.98402777777777795" bottom="0.70763888888888904" header="0.51180555555555596" footer="0.51180555555555596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utoPict="0" altText="" r:id="rId5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utoPict="0" altText="" r:id="rId7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733425</xdr:colOff>
                <xdr:row>25</xdr:row>
                <xdr:rowOff>19050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utoPict="0" altText="" r:id="rId7">
            <anchor moveWithCells="1">
              <from>
                <xdr:col>2</xdr:col>
                <xdr:colOff>123825</xdr:colOff>
                <xdr:row>27</xdr:row>
                <xdr:rowOff>0</xdr:rowOff>
              </from>
              <to>
                <xdr:col>2</xdr:col>
                <xdr:colOff>390525</xdr:colOff>
                <xdr:row>28</xdr:row>
                <xdr:rowOff>9525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utoPict="0" altText="" r:id="rId10">
            <anchor moveWithCells="1">
              <from>
                <xdr:col>2</xdr:col>
                <xdr:colOff>66675</xdr:colOff>
                <xdr:row>28</xdr:row>
                <xdr:rowOff>0</xdr:rowOff>
              </from>
              <to>
                <xdr:col>3</xdr:col>
                <xdr:colOff>28575</xdr:colOff>
                <xdr:row>28</xdr:row>
                <xdr:rowOff>361950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utoPict="0" altText="" r:id="rId12">
            <anchor moveWithCells="1">
              <from>
                <xdr:col>2</xdr:col>
                <xdr:colOff>66675</xdr:colOff>
                <xdr:row>29</xdr:row>
                <xdr:rowOff>0</xdr:rowOff>
              </from>
              <to>
                <xdr:col>3</xdr:col>
                <xdr:colOff>28575</xdr:colOff>
                <xdr:row>29</xdr:row>
                <xdr:rowOff>304800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utoPict="0" altText="" r:id="rId14">
            <anchor moveWithCells="1">
              <from>
                <xdr:col>2</xdr:col>
                <xdr:colOff>38100</xdr:colOff>
                <xdr:row>32</xdr:row>
                <xdr:rowOff>0</xdr:rowOff>
              </from>
              <to>
                <xdr:col>2</xdr:col>
                <xdr:colOff>428625</xdr:colOff>
                <xdr:row>32</xdr:row>
                <xdr:rowOff>276225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utoPict="0" altText="" r:id="rId16">
            <anchor moveWithCells="1" sizeWithCells="1">
              <from>
                <xdr:col>0</xdr:col>
                <xdr:colOff>533400</xdr:colOff>
                <xdr:row>26</xdr:row>
                <xdr:rowOff>95250</xdr:rowOff>
              </from>
              <to>
                <xdr:col>0</xdr:col>
                <xdr:colOff>685800</xdr:colOff>
                <xdr:row>26</xdr:row>
                <xdr:rowOff>438150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altText="" r:id="rId18">
            <anchor moveWithCells="1">
              <from>
                <xdr:col>2</xdr:col>
                <xdr:colOff>47625</xdr:colOff>
                <xdr:row>33</xdr:row>
                <xdr:rowOff>0</xdr:rowOff>
              </from>
              <to>
                <xdr:col>2</xdr:col>
                <xdr:colOff>561975</xdr:colOff>
                <xdr:row>33</xdr:row>
                <xdr:rowOff>295275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7"/>
  <sheetViews>
    <sheetView tabSelected="1" topLeftCell="A13" workbookViewId="0">
      <selection activeCell="N19" sqref="N19"/>
    </sheetView>
  </sheetViews>
  <sheetFormatPr defaultColWidth="9" defaultRowHeight="14.25" x14ac:dyDescent="0.15"/>
  <cols>
    <col min="12" max="12" width="6.25" customWidth="1"/>
    <col min="13" max="13" width="11.125" customWidth="1"/>
  </cols>
  <sheetData>
    <row r="1" spans="1:13" ht="27.7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1" customFormat="1" ht="33" customHeight="1" x14ac:dyDescent="0.4">
      <c r="A2" s="70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1" customFormat="1" ht="21.75" customHeight="1" x14ac:dyDescent="0.4">
      <c r="A3" s="2"/>
      <c r="B3" s="2"/>
      <c r="C3" s="2"/>
      <c r="D3" s="2"/>
      <c r="E3" s="71"/>
      <c r="F3" s="71"/>
      <c r="G3" s="71"/>
      <c r="H3" s="71"/>
      <c r="I3" s="2"/>
      <c r="J3" s="2"/>
      <c r="K3" s="2"/>
      <c r="L3" s="2"/>
      <c r="M3" s="2"/>
    </row>
    <row r="5" spans="1:13" x14ac:dyDescent="0.15">
      <c r="M5" s="3"/>
    </row>
    <row r="7" spans="1:13" x14ac:dyDescent="0.15">
      <c r="M7" s="85" t="s">
        <v>54</v>
      </c>
    </row>
    <row r="8" spans="1:13" x14ac:dyDescent="0.15">
      <c r="M8" s="1"/>
    </row>
    <row r="9" spans="1:13" x14ac:dyDescent="0.15">
      <c r="M9" s="3"/>
    </row>
    <row r="10" spans="1:13" x14ac:dyDescent="0.15">
      <c r="M10" s="4" t="s">
        <v>43</v>
      </c>
    </row>
    <row r="11" spans="1:13" x14ac:dyDescent="0.15">
      <c r="M11" s="4"/>
    </row>
    <row r="14" spans="1:13" x14ac:dyDescent="0.15">
      <c r="M14" s="3"/>
    </row>
    <row r="15" spans="1:13" x14ac:dyDescent="0.15">
      <c r="M15" s="85" t="s">
        <v>55</v>
      </c>
    </row>
    <row r="17" spans="5:13" ht="20.25" customHeight="1" x14ac:dyDescent="0.15">
      <c r="E17" s="71" t="s">
        <v>44</v>
      </c>
      <c r="F17" s="72"/>
      <c r="G17" s="72"/>
      <c r="H17" s="72"/>
      <c r="I17" s="72"/>
      <c r="M17" s="1"/>
    </row>
    <row r="18" spans="5:13" ht="22.5" customHeight="1" x14ac:dyDescent="0.15">
      <c r="M18" s="1"/>
    </row>
    <row r="20" spans="5:13" x14ac:dyDescent="0.15">
      <c r="M20" s="85" t="s">
        <v>56</v>
      </c>
    </row>
    <row r="22" spans="5:13" x14ac:dyDescent="0.15">
      <c r="M22" s="1"/>
    </row>
    <row r="23" spans="5:13" x14ac:dyDescent="0.15">
      <c r="M23" s="5"/>
    </row>
    <row r="24" spans="5:13" x14ac:dyDescent="0.15">
      <c r="M24" s="87" t="s">
        <v>57</v>
      </c>
    </row>
    <row r="26" spans="5:13" x14ac:dyDescent="0.15">
      <c r="M26" s="1"/>
    </row>
    <row r="27" spans="5:13" x14ac:dyDescent="0.15">
      <c r="M27" s="85" t="s">
        <v>58</v>
      </c>
    </row>
  </sheetData>
  <mergeCells count="4">
    <mergeCell ref="A1:M1"/>
    <mergeCell ref="A2:M2"/>
    <mergeCell ref="E3:H3"/>
    <mergeCell ref="E17:I17"/>
  </mergeCells>
  <phoneticPr fontId="14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1111</cp:lastModifiedBy>
  <cp:lastPrinted>2015-11-12T00:49:00Z</cp:lastPrinted>
  <dcterms:created xsi:type="dcterms:W3CDTF">1996-12-17T01:32:00Z</dcterms:created>
  <dcterms:modified xsi:type="dcterms:W3CDTF">2022-06-01T08:11:16Z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