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才子服饰股份有限公司\D审核资料\才子服饰股份有限公司认证审核资料2022、4、29  （原版） - 副本\"/>
    </mc:Choice>
  </mc:AlternateContent>
  <bookViews>
    <workbookView xWindow="0" yWindow="0" windowWidth="18525" windowHeight="7125"/>
  </bookViews>
  <sheets>
    <sheet name="1A" sheetId="16" r:id="rId1"/>
    <sheet name="控制图" sheetId="18" r:id="rId2"/>
  </sheets>
  <definedNames>
    <definedName name="_xlnm.Print_Area" localSheetId="0">'1A'!$A$1:$I$32</definedName>
    <definedName name="_xlnm.Print_Area" localSheetId="1">控制图!$A$1:$L$31</definedName>
    <definedName name="_xlnm.Print_Titles" localSheetId="0">'1A'!$1:$2</definedName>
  </definedNames>
  <calcPr calcId="162913"/>
</workbook>
</file>

<file path=xl/calcChain.xml><?xml version="1.0" encoding="utf-8"?>
<calcChain xmlns="http://schemas.openxmlformats.org/spreadsheetml/2006/main">
  <c r="I9" i="16" l="1"/>
  <c r="I10" i="16"/>
  <c r="I11" i="16"/>
  <c r="I12" i="16"/>
  <c r="I13" i="16"/>
  <c r="I14" i="16"/>
  <c r="I15" i="16"/>
  <c r="I16" i="16"/>
  <c r="I17" i="16"/>
  <c r="I18" i="16"/>
  <c r="I19" i="16"/>
  <c r="G20" i="16"/>
  <c r="D29" i="16"/>
  <c r="D28" i="16"/>
  <c r="D27" i="16"/>
  <c r="H9" i="16"/>
  <c r="H10" i="16"/>
  <c r="H12" i="16"/>
  <c r="H13" i="16"/>
  <c r="H14" i="16"/>
  <c r="H15" i="16"/>
  <c r="H16" i="16"/>
  <c r="H17" i="16"/>
  <c r="H18" i="16"/>
  <c r="H19" i="16"/>
  <c r="B20" i="16"/>
  <c r="D25" i="16"/>
  <c r="D23" i="16"/>
  <c r="D24" i="16"/>
</calcChain>
</file>

<file path=xl/sharedStrings.xml><?xml version="1.0" encoding="utf-8"?>
<sst xmlns="http://schemas.openxmlformats.org/spreadsheetml/2006/main" count="65" uniqueCount="54">
  <si>
    <t xml:space="preserve">附录D           </t>
  </si>
  <si>
    <t>测量过程监视统计记录表</t>
  </si>
  <si>
    <r>
      <rPr>
        <sz val="12"/>
        <rFont val="宋体"/>
        <family val="3"/>
        <charset val="134"/>
      </rPr>
      <t>监视方法：统计技术</t>
    </r>
    <r>
      <rPr>
        <sz val="12"/>
        <rFont val="Times New Roman"/>
        <family val="1"/>
      </rPr>
      <t xml:space="preserve">         </t>
    </r>
  </si>
  <si>
    <t>序号</t>
  </si>
  <si>
    <t>核查</t>
  </si>
  <si>
    <t>R</t>
  </si>
  <si>
    <t>日期</t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</si>
  <si>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1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</si>
  <si>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2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</si>
  <si>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3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</si>
  <si>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4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</si>
  <si>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5</t>
    </r>
  </si>
  <si>
    <t xml:space="preserve">                  </t>
  </si>
  <si>
    <t xml:space="preserve">                          </t>
  </si>
  <si>
    <t xml:space="preserve">                        </t>
  </si>
  <si>
    <t>查表得:</t>
  </si>
  <si>
    <r>
      <rPr>
        <sz val="12"/>
        <rFont val="宋体"/>
        <family val="3"/>
        <charset val="134"/>
      </rPr>
      <t>A</t>
    </r>
    <r>
      <rPr>
        <vertAlign val="subscript"/>
        <sz val="12"/>
        <rFont val="宋体"/>
        <family val="3"/>
        <charset val="134"/>
      </rPr>
      <t>2=</t>
    </r>
  </si>
  <si>
    <r>
      <rPr>
        <sz val="12"/>
        <rFont val="宋体"/>
        <family val="3"/>
        <charset val="134"/>
      </rPr>
      <t>D</t>
    </r>
    <r>
      <rPr>
        <vertAlign val="subscript"/>
        <sz val="12"/>
        <rFont val="宋体"/>
        <family val="3"/>
        <charset val="134"/>
      </rPr>
      <t>4=</t>
    </r>
  </si>
  <si>
    <r>
      <rPr>
        <sz val="12"/>
        <rFont val="宋体"/>
        <family val="3"/>
        <charset val="134"/>
      </rPr>
      <t>D</t>
    </r>
    <r>
      <rPr>
        <vertAlign val="subscript"/>
        <sz val="12"/>
        <rFont val="宋体"/>
        <family val="3"/>
        <charset val="134"/>
      </rPr>
      <t>3=</t>
    </r>
  </si>
  <si>
    <t>控制图计算：</t>
  </si>
  <si>
    <r>
      <rPr>
        <sz val="12"/>
        <rFont val="宋体"/>
        <family val="3"/>
        <charset val="134"/>
      </rPr>
      <t>中心线</t>
    </r>
    <r>
      <rPr>
        <sz val="12"/>
        <rFont val="Times New Roman"/>
        <family val="1"/>
      </rPr>
      <t xml:space="preserve"> </t>
    </r>
  </si>
  <si>
    <t xml:space="preserve">  CL=</t>
  </si>
  <si>
    <t>cm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</si>
  <si>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</si>
  <si>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</si>
  <si>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</si>
  <si>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</si>
  <si>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</si>
  <si>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</si>
  <si>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监视结果评价：</t>
    </r>
  </si>
  <si>
    <t>附录E           测量过程控制图</t>
  </si>
  <si>
    <t>UCL=50.03cm</t>
  </si>
  <si>
    <t>CL=50.00cm</t>
  </si>
  <si>
    <t>LCL=49.96cm</t>
  </si>
  <si>
    <t>UCL=0.13</t>
  </si>
  <si>
    <t>CL=0.07</t>
  </si>
  <si>
    <t>LCL=0</t>
  </si>
  <si>
    <t xml:space="preserve">  测量过程名称：面料熨烫水洗尺寸变化率</t>
    <phoneticPr fontId="13" type="noConversion"/>
  </si>
  <si>
    <t>2021.10.30</t>
    <phoneticPr fontId="13" type="noConversion"/>
  </si>
  <si>
    <t>2021.11.9</t>
    <phoneticPr fontId="13" type="noConversion"/>
  </si>
  <si>
    <t>2021.11.30</t>
    <phoneticPr fontId="13" type="noConversion"/>
  </si>
  <si>
    <t>2021.12.05</t>
    <phoneticPr fontId="13" type="noConversion"/>
  </si>
  <si>
    <t>2021.12.26</t>
    <phoneticPr fontId="13" type="noConversion"/>
  </si>
  <si>
    <t>2022.1.6</t>
    <phoneticPr fontId="13" type="noConversion"/>
  </si>
  <si>
    <t>2022.1.28</t>
    <phoneticPr fontId="13" type="noConversion"/>
  </si>
  <si>
    <t>2022.2.8</t>
    <phoneticPr fontId="13" type="noConversion"/>
  </si>
  <si>
    <t>2022.2.22</t>
    <phoneticPr fontId="13" type="noConversion"/>
  </si>
  <si>
    <t>2022.3.28</t>
    <phoneticPr fontId="13" type="noConversion"/>
  </si>
  <si>
    <t xml:space="preserve">    均值、极差控制图状态正常，测量过程中未出现非正常变异，能满足测量规程要求。</t>
    <phoneticPr fontId="13" type="noConversion"/>
  </si>
  <si>
    <t>观察记录（cm）</t>
    <phoneticPr fontId="13" type="noConversion"/>
  </si>
  <si>
    <t>被测参数：面料熨烫水洗尺寸变化率 测量范围：50cm   允差范围：尺寸变化率（-2.3---1.5）%</t>
    <phoneticPr fontId="13" type="noConversion"/>
  </si>
  <si>
    <t>测量设备：钢卷尺    测量范围：(0-2000)mm   允许误差±0.02%</t>
    <phoneticPr fontId="13" type="noConversion"/>
  </si>
  <si>
    <r>
      <t xml:space="preserve">      </t>
    </r>
    <r>
      <rPr>
        <sz val="12"/>
        <color theme="1"/>
        <rFont val="宋体"/>
        <family val="3"/>
        <charset val="134"/>
      </rPr>
      <t>核查人员：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高锦泉</t>
    </r>
    <phoneticPr fontId="13" type="noConversion"/>
  </si>
  <si>
    <t>2022.4.9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</si>
</sst>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_ "/>
    <numFmt numFmtId="177" formatCode="0.00;[Red]0.00"/>
    <numFmt numFmtId="178" formatCode="0.00_ "/>
    <numFmt numFmtId="179" formatCode="0.0000_ "/>
  </numFmts>
  <fonts count="19" x14ac:knownFonts="1">
    <font>
      <sz val="12"/>
      <name val="宋体"/>
      <charset val="134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sz val="18"/>
      <name val="Times New Roman"/>
      <family val="1"/>
    </font>
    <font>
      <sz val="10"/>
      <name val="宋体"/>
      <family val="3"/>
      <charset val="134"/>
    </font>
    <font>
      <sz val="9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4"/>
      <name val="宋体"/>
      <family val="3"/>
      <charset val="134"/>
    </font>
    <font>
      <sz val="10.5"/>
      <name val="Times New Roman"/>
      <family val="1"/>
    </font>
    <font>
      <i/>
      <sz val="16"/>
      <name val="Times New Roman"/>
      <family val="1"/>
    </font>
    <font>
      <vertAlign val="subscript"/>
      <sz val="12"/>
      <name val="Times New Roman"/>
      <family val="1"/>
    </font>
    <font>
      <vertAlign val="subscript"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Border="1"/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0" fillId="0" borderId="7" xfId="0" applyFont="1" applyBorder="1" applyAlignment="1"/>
    <xf numFmtId="178" fontId="0" fillId="0" borderId="8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0" fillId="0" borderId="8" xfId="0" applyFont="1" applyBorder="1" applyAlignment="1"/>
    <xf numFmtId="0" fontId="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7" fillId="0" borderId="0" xfId="0" applyFont="1" applyAlignment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0" fontId="9" fillId="0" borderId="0" xfId="0" applyFont="1"/>
    <xf numFmtId="177" fontId="0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179" fontId="6" fillId="0" borderId="0" xfId="0" applyNumberFormat="1" applyFont="1" applyAlignment="1">
      <alignment vertical="center"/>
    </xf>
    <xf numFmtId="0" fontId="7" fillId="0" borderId="0" xfId="0" applyFont="1" applyAlignment="1">
      <alignment horizontal="right"/>
    </xf>
    <xf numFmtId="0" fontId="8" fillId="0" borderId="0" xfId="0" applyFont="1" applyBorder="1"/>
    <xf numFmtId="0" fontId="8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179" fontId="0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top" wrapText="1"/>
    </xf>
    <xf numFmtId="176" fontId="6" fillId="0" borderId="0" xfId="0" applyNumberFormat="1" applyFont="1" applyBorder="1" applyAlignment="1">
      <alignment horizontal="center" wrapText="1"/>
    </xf>
    <xf numFmtId="176" fontId="6" fillId="0" borderId="0" xfId="0" applyNumberFormat="1" applyFont="1" applyBorder="1" applyAlignment="1">
      <alignment horizontal="center" vertical="top" wrapText="1"/>
    </xf>
    <xf numFmtId="0" fontId="0" fillId="0" borderId="10" xfId="0" applyFont="1" applyBorder="1" applyAlignment="1"/>
    <xf numFmtId="0" fontId="0" fillId="0" borderId="6" xfId="0" applyFont="1" applyBorder="1" applyAlignment="1"/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5" fillId="0" borderId="0" xfId="0" applyFont="1" applyAlignment="1">
      <alignment horizontal="left" wrapText="1" indent="1"/>
    </xf>
    <xf numFmtId="0" fontId="4" fillId="0" borderId="0" xfId="0" applyFont="1" applyAlignment="1">
      <alignment horizontal="left" indent="1"/>
    </xf>
    <xf numFmtId="0" fontId="16" fillId="0" borderId="0" xfId="0" applyFont="1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02-4DE0-AEFC-53B9C7363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419856"/>
        <c:axId val="214420416"/>
      </c:lineChart>
      <c:catAx>
        <c:axId val="21441985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14420416"/>
        <c:crosses val="autoZero"/>
        <c:auto val="1"/>
        <c:lblAlgn val="ctr"/>
        <c:lblOffset val="100"/>
        <c:tickLblSkip val="1"/>
        <c:noMultiLvlLbl val="0"/>
      </c:catAx>
      <c:valAx>
        <c:axId val="2144204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14419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0F-4887-A4F4-4E72B9CA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422656"/>
        <c:axId val="214423216"/>
      </c:lineChart>
      <c:catAx>
        <c:axId val="21442265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14423216"/>
        <c:crosses val="autoZero"/>
        <c:auto val="1"/>
        <c:lblAlgn val="ctr"/>
        <c:lblOffset val="100"/>
        <c:tickLblSkip val="1"/>
        <c:noMultiLvlLbl val="0"/>
      </c:catAx>
      <c:valAx>
        <c:axId val="2144232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1442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均值控制图</a:t>
            </a:r>
          </a:p>
        </c:rich>
      </c:tx>
      <c:layout>
        <c:manualLayout>
          <c:xMode val="edge"/>
          <c:yMode val="edge"/>
          <c:x val="0.43492754911547699"/>
          <c:y val="6.7996373526745197E-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1836607698462102E-2"/>
          <c:y val="0.16681776971894799"/>
          <c:w val="0.91238332296204105"/>
          <c:h val="0.6850407978241159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'1A'!$H$9:$H$19</c:f>
              <c:numCache>
                <c:formatCode>0.00;[Red]0.00</c:formatCode>
                <c:ptCount val="11"/>
                <c:pt idx="0">
                  <c:v>49.968000000000004</c:v>
                </c:pt>
                <c:pt idx="1">
                  <c:v>50.019999999999996</c:v>
                </c:pt>
                <c:pt idx="2">
                  <c:v>49.99</c:v>
                </c:pt>
                <c:pt idx="3">
                  <c:v>50.019999999999996</c:v>
                </c:pt>
                <c:pt idx="4">
                  <c:v>49.968000000000004</c:v>
                </c:pt>
                <c:pt idx="5">
                  <c:v>50.019999999999996</c:v>
                </c:pt>
                <c:pt idx="6">
                  <c:v>50.019999999999996</c:v>
                </c:pt>
                <c:pt idx="7">
                  <c:v>49.970000000000006</c:v>
                </c:pt>
                <c:pt idx="8">
                  <c:v>50.019999999999996</c:v>
                </c:pt>
                <c:pt idx="9">
                  <c:v>49.968000000000004</c:v>
                </c:pt>
                <c:pt idx="10">
                  <c:v>50.023999999999994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3D-4EA6-89ED-3BB708C93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426016"/>
        <c:axId val="214426576"/>
      </c:lineChart>
      <c:catAx>
        <c:axId val="21442601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4426576"/>
        <c:crosses val="autoZero"/>
        <c:auto val="1"/>
        <c:lblAlgn val="ctr"/>
        <c:lblOffset val="100"/>
        <c:noMultiLvlLbl val="0"/>
      </c:catAx>
      <c:valAx>
        <c:axId val="21442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0"/>
        <c:majorTickMark val="out"/>
        <c:minorTickMark val="in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4426016"/>
        <c:crosses val="autoZero"/>
        <c:crossBetween val="between"/>
        <c:majorUnit val="0.01"/>
        <c:minorUnit val="5.0000000000000001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b="1"/>
              <a:t>极差控制图</a:t>
            </a:r>
          </a:p>
        </c:rich>
      </c:tx>
      <c:layout>
        <c:manualLayout>
          <c:xMode val="edge"/>
          <c:yMode val="edge"/>
          <c:x val="0.45538403350363699"/>
          <c:y val="1.3392515179280201E-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5.2097965477501701E-2"/>
          <c:y val="6.4116264159008304E-3"/>
          <c:w val="0.88793752614698096"/>
          <c:h val="0.7053926206244089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'1A'!$I$9:$I$19</c:f>
              <c:numCache>
                <c:formatCode>0.00;[Red]0.00</c:formatCode>
                <c:ptCount val="11"/>
                <c:pt idx="0">
                  <c:v>3.9999999999999147E-2</c:v>
                </c:pt>
                <c:pt idx="1">
                  <c:v>7.9999999999998295E-2</c:v>
                </c:pt>
                <c:pt idx="2">
                  <c:v>6.0000000000002274E-2</c:v>
                </c:pt>
                <c:pt idx="3">
                  <c:v>7.9999999999998295E-2</c:v>
                </c:pt>
                <c:pt idx="4">
                  <c:v>3.9999999999999147E-2</c:v>
                </c:pt>
                <c:pt idx="5">
                  <c:v>7.9999999999998295E-2</c:v>
                </c:pt>
                <c:pt idx="6">
                  <c:v>7.9999999999998295E-2</c:v>
                </c:pt>
                <c:pt idx="7">
                  <c:v>3.9999999999999147E-2</c:v>
                </c:pt>
                <c:pt idx="8">
                  <c:v>7.9999999999998295E-2</c:v>
                </c:pt>
                <c:pt idx="9">
                  <c:v>3.9999999999999147E-2</c:v>
                </c:pt>
                <c:pt idx="10">
                  <c:v>7.9999999999998295E-2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78-44EA-905C-F5D28E7A3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677792"/>
        <c:axId val="215678352"/>
      </c:lineChart>
      <c:catAx>
        <c:axId val="2156777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5678352"/>
        <c:crosses val="autoZero"/>
        <c:auto val="1"/>
        <c:lblAlgn val="ctr"/>
        <c:lblOffset val="100"/>
        <c:noMultiLvlLbl val="0"/>
      </c:catAx>
      <c:valAx>
        <c:axId val="21567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567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8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19</xdr:row>
      <xdr:rowOff>47625</xdr:rowOff>
    </xdr:from>
    <xdr:to>
      <xdr:col>5</xdr:col>
      <xdr:colOff>571500</xdr:colOff>
      <xdr:row>19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726180" y="5569585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26</xdr:row>
      <xdr:rowOff>47625</xdr:rowOff>
    </xdr:from>
    <xdr:to>
      <xdr:col>2</xdr:col>
      <xdr:colOff>390525</xdr:colOff>
      <xdr:row>26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615440" y="7781290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8</xdr:col>
      <xdr:colOff>600075</xdr:colOff>
      <xdr:row>32</xdr:row>
      <xdr:rowOff>9525</xdr:rowOff>
    </xdr:to>
    <xdr:graphicFrame macro="">
      <xdr:nvGraphicFramePr>
        <xdr:cNvPr id="19691" name="图表 1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0</xdr:rowOff>
    </xdr:from>
    <xdr:to>
      <xdr:col>9</xdr:col>
      <xdr:colOff>9525</xdr:colOff>
      <xdr:row>32</xdr:row>
      <xdr:rowOff>9525</xdr:rowOff>
    </xdr:to>
    <xdr:graphicFrame macro="">
      <xdr:nvGraphicFramePr>
        <xdr:cNvPr id="19692" name="图表 1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6</xdr:row>
          <xdr:rowOff>85725</xdr:rowOff>
        </xdr:from>
        <xdr:to>
          <xdr:col>7</xdr:col>
          <xdr:colOff>447675</xdr:colOff>
          <xdr:row>7</xdr:row>
          <xdr:rowOff>104775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19</xdr:row>
          <xdr:rowOff>0</xdr:rowOff>
        </xdr:from>
        <xdr:to>
          <xdr:col>1</xdr:col>
          <xdr:colOff>38100</xdr:colOff>
          <xdr:row>19</xdr:row>
          <xdr:rowOff>266700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22</xdr:row>
          <xdr:rowOff>28575</xdr:rowOff>
        </xdr:from>
        <xdr:to>
          <xdr:col>2</xdr:col>
          <xdr:colOff>466725</xdr:colOff>
          <xdr:row>23</xdr:row>
          <xdr:rowOff>0</xdr:rowOff>
        </xdr:to>
        <xdr:sp macro="" textlink=""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23</xdr:row>
          <xdr:rowOff>104775</xdr:rowOff>
        </xdr:from>
        <xdr:to>
          <xdr:col>3</xdr:col>
          <xdr:colOff>276225</xdr:colOff>
          <xdr:row>23</xdr:row>
          <xdr:rowOff>438150</xdr:rowOff>
        </xdr:to>
        <xdr:sp macro="" textlink=""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24</xdr:row>
          <xdr:rowOff>47625</xdr:rowOff>
        </xdr:from>
        <xdr:to>
          <xdr:col>3</xdr:col>
          <xdr:colOff>276225</xdr:colOff>
          <xdr:row>25</xdr:row>
          <xdr:rowOff>38100</xdr:rowOff>
        </xdr:to>
        <xdr:sp macro="" textlink=""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27</xdr:row>
          <xdr:rowOff>114300</xdr:rowOff>
        </xdr:from>
        <xdr:to>
          <xdr:col>2</xdr:col>
          <xdr:colOff>561975</xdr:colOff>
          <xdr:row>28</xdr:row>
          <xdr:rowOff>19050</xdr:rowOff>
        </xdr:to>
        <xdr:sp macro="" textlink=""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21</xdr:row>
          <xdr:rowOff>95250</xdr:rowOff>
        </xdr:from>
        <xdr:to>
          <xdr:col>0</xdr:col>
          <xdr:colOff>685800</xdr:colOff>
          <xdr:row>21</xdr:row>
          <xdr:rowOff>228600</xdr:rowOff>
        </xdr:to>
        <xdr:sp macro="" textlink=""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28</xdr:row>
          <xdr:rowOff>66675</xdr:rowOff>
        </xdr:from>
        <xdr:to>
          <xdr:col>2</xdr:col>
          <xdr:colOff>561975</xdr:colOff>
          <xdr:row>28</xdr:row>
          <xdr:rowOff>361950</xdr:rowOff>
        </xdr:to>
        <xdr:sp macro="" textlink=""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69215</xdr:colOff>
      <xdr:row>2</xdr:row>
      <xdr:rowOff>126365</xdr:rowOff>
    </xdr:from>
    <xdr:to>
      <xdr:col>10</xdr:col>
      <xdr:colOff>354330</xdr:colOff>
      <xdr:row>16</xdr:row>
      <xdr:rowOff>154305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506730</xdr:colOff>
      <xdr:row>7</xdr:row>
      <xdr:rowOff>140970</xdr:rowOff>
    </xdr:from>
    <xdr:to>
      <xdr:col>10</xdr:col>
      <xdr:colOff>344805</xdr:colOff>
      <xdr:row>7</xdr:row>
      <xdr:rowOff>160020</xdr:rowOff>
    </xdr:to>
    <xdr:cxnSp macro="">
      <xdr:nvCxnSpPr>
        <xdr:cNvPr id="4" name="直接连接符 3"/>
        <xdr:cNvCxnSpPr/>
      </xdr:nvCxnSpPr>
      <xdr:spPr>
        <a:xfrm>
          <a:off x="506730" y="1577340"/>
          <a:ext cx="6696075" cy="19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441960</xdr:colOff>
      <xdr:row>13</xdr:row>
      <xdr:rowOff>151130</xdr:rowOff>
    </xdr:from>
    <xdr:to>
      <xdr:col>10</xdr:col>
      <xdr:colOff>280035</xdr:colOff>
      <xdr:row>13</xdr:row>
      <xdr:rowOff>170180</xdr:rowOff>
    </xdr:to>
    <xdr:cxnSp macro="">
      <xdr:nvCxnSpPr>
        <xdr:cNvPr id="5" name="直接连接符 4"/>
        <xdr:cNvCxnSpPr/>
      </xdr:nvCxnSpPr>
      <xdr:spPr>
        <a:xfrm>
          <a:off x="441960" y="2730500"/>
          <a:ext cx="6696075" cy="19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373380</xdr:colOff>
      <xdr:row>5</xdr:row>
      <xdr:rowOff>18415</xdr:rowOff>
    </xdr:from>
    <xdr:to>
      <xdr:col>10</xdr:col>
      <xdr:colOff>249555</xdr:colOff>
      <xdr:row>5</xdr:row>
      <xdr:rowOff>27940</xdr:rowOff>
    </xdr:to>
    <xdr:cxnSp macro="">
      <xdr:nvCxnSpPr>
        <xdr:cNvPr id="6" name="直接连接符 5"/>
        <xdr:cNvCxnSpPr/>
      </xdr:nvCxnSpPr>
      <xdr:spPr>
        <a:xfrm flipV="1">
          <a:off x="373380" y="1073785"/>
          <a:ext cx="6734175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451485</xdr:colOff>
      <xdr:row>19</xdr:row>
      <xdr:rowOff>160020</xdr:rowOff>
    </xdr:from>
    <xdr:to>
      <xdr:col>10</xdr:col>
      <xdr:colOff>260985</xdr:colOff>
      <xdr:row>19</xdr:row>
      <xdr:rowOff>179070</xdr:rowOff>
    </xdr:to>
    <xdr:cxnSp macro="">
      <xdr:nvCxnSpPr>
        <xdr:cNvPr id="8" name="直接连接符 7"/>
        <xdr:cNvCxnSpPr/>
      </xdr:nvCxnSpPr>
      <xdr:spPr>
        <a:xfrm flipV="1">
          <a:off x="451485" y="4212590"/>
          <a:ext cx="6667500" cy="19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403860</xdr:colOff>
      <xdr:row>23</xdr:row>
      <xdr:rowOff>128905</xdr:rowOff>
    </xdr:from>
    <xdr:to>
      <xdr:col>10</xdr:col>
      <xdr:colOff>269875</xdr:colOff>
      <xdr:row>23</xdr:row>
      <xdr:rowOff>160020</xdr:rowOff>
    </xdr:to>
    <xdr:cxnSp macro="">
      <xdr:nvCxnSpPr>
        <xdr:cNvPr id="9" name="直接连接符 8"/>
        <xdr:cNvCxnSpPr/>
      </xdr:nvCxnSpPr>
      <xdr:spPr>
        <a:xfrm flipV="1">
          <a:off x="403860" y="4943475"/>
          <a:ext cx="6724015" cy="3111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327660</xdr:colOff>
      <xdr:row>21</xdr:row>
      <xdr:rowOff>163830</xdr:rowOff>
    </xdr:from>
    <xdr:to>
      <xdr:col>10</xdr:col>
      <xdr:colOff>260985</xdr:colOff>
      <xdr:row>21</xdr:row>
      <xdr:rowOff>180975</xdr:rowOff>
    </xdr:to>
    <xdr:cxnSp macro="">
      <xdr:nvCxnSpPr>
        <xdr:cNvPr id="10" name="直接连接符 9"/>
        <xdr:cNvCxnSpPr/>
      </xdr:nvCxnSpPr>
      <xdr:spPr>
        <a:xfrm>
          <a:off x="327660" y="4597400"/>
          <a:ext cx="6791325" cy="1714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61595</xdr:colOff>
      <xdr:row>14</xdr:row>
      <xdr:rowOff>73660</xdr:rowOff>
    </xdr:from>
    <xdr:to>
      <xdr:col>10</xdr:col>
      <xdr:colOff>332105</xdr:colOff>
      <xdr:row>29</xdr:row>
      <xdr:rowOff>162560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</xdr:colOff>
      <xdr:row>14</xdr:row>
      <xdr:rowOff>65405</xdr:rowOff>
    </xdr:from>
    <xdr:to>
      <xdr:col>10</xdr:col>
      <xdr:colOff>310515</xdr:colOff>
      <xdr:row>14</xdr:row>
      <xdr:rowOff>71120</xdr:rowOff>
    </xdr:to>
    <xdr:cxnSp macro="">
      <xdr:nvCxnSpPr>
        <xdr:cNvPr id="11" name="直接连接符 10"/>
        <xdr:cNvCxnSpPr/>
      </xdr:nvCxnSpPr>
      <xdr:spPr>
        <a:xfrm>
          <a:off x="635" y="3165475"/>
          <a:ext cx="7167880" cy="571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330835</xdr:colOff>
      <xdr:row>17</xdr:row>
      <xdr:rowOff>62865</xdr:rowOff>
    </xdr:from>
    <xdr:to>
      <xdr:col>10</xdr:col>
      <xdr:colOff>278765</xdr:colOff>
      <xdr:row>17</xdr:row>
      <xdr:rowOff>78105</xdr:rowOff>
    </xdr:to>
    <xdr:cxnSp macro="">
      <xdr:nvCxnSpPr>
        <xdr:cNvPr id="12" name="直接连接符 11"/>
        <xdr:cNvCxnSpPr/>
      </xdr:nvCxnSpPr>
      <xdr:spPr>
        <a:xfrm>
          <a:off x="330835" y="3734435"/>
          <a:ext cx="6805930" cy="1524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266065</xdr:colOff>
      <xdr:row>25</xdr:row>
      <xdr:rowOff>80010</xdr:rowOff>
    </xdr:from>
    <xdr:to>
      <xdr:col>10</xdr:col>
      <xdr:colOff>318135</xdr:colOff>
      <xdr:row>25</xdr:row>
      <xdr:rowOff>94615</xdr:rowOff>
    </xdr:to>
    <xdr:cxnSp macro="">
      <xdr:nvCxnSpPr>
        <xdr:cNvPr id="13" name="直接连接符 12"/>
        <xdr:cNvCxnSpPr/>
      </xdr:nvCxnSpPr>
      <xdr:spPr>
        <a:xfrm>
          <a:off x="266065" y="5275580"/>
          <a:ext cx="6910070" cy="1460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6.bin"/><Relationship Id="rId18" Type="http://schemas.openxmlformats.org/officeDocument/2006/relationships/image" Target="../media/image7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image" Target="../media/image4.emf"/><Relationship Id="rId17" Type="http://schemas.openxmlformats.org/officeDocument/2006/relationships/oleObject" Target="../embeddings/oleObject8.bin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5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7.bin"/><Relationship Id="rId10" Type="http://schemas.openxmlformats.org/officeDocument/2006/relationships/image" Target="../media/image3.e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Relationship Id="rId14" Type="http://schemas.openxmlformats.org/officeDocument/2006/relationships/image" Target="../media/image5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2"/>
  <sheetViews>
    <sheetView tabSelected="1" view="pageBreakPreview" topLeftCell="A13" zoomScale="156" zoomScaleNormal="100" workbookViewId="0">
      <selection activeCell="B19" sqref="B19"/>
    </sheetView>
  </sheetViews>
  <sheetFormatPr defaultColWidth="9" defaultRowHeight="14.25" x14ac:dyDescent="0.15"/>
  <cols>
    <col min="1" max="1" width="10" style="4" customWidth="1"/>
    <col min="2" max="2" width="10.25" style="4" customWidth="1"/>
    <col min="3" max="3" width="7.875" style="4" customWidth="1"/>
    <col min="4" max="4" width="8.875" style="4" customWidth="1"/>
    <col min="5" max="8" width="7.875" style="4" customWidth="1"/>
    <col min="9" max="9" width="10.375" style="4" customWidth="1"/>
    <col min="10" max="16384" width="9" style="4"/>
  </cols>
  <sheetData>
    <row r="1" spans="1:12" ht="18.75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12" ht="29.25" customHeight="1" x14ac:dyDescent="0.35">
      <c r="A2" s="44" t="s">
        <v>1</v>
      </c>
      <c r="B2" s="45"/>
      <c r="C2" s="45"/>
      <c r="D2" s="45"/>
      <c r="E2" s="45"/>
      <c r="F2" s="45"/>
      <c r="G2" s="45"/>
      <c r="H2" s="45"/>
      <c r="I2" s="45"/>
    </row>
    <row r="3" spans="1:12" ht="24" customHeight="1" x14ac:dyDescent="0.15">
      <c r="A3" s="46" t="s">
        <v>37</v>
      </c>
      <c r="B3" s="47"/>
      <c r="C3" s="47"/>
      <c r="D3" s="47"/>
      <c r="E3" s="47"/>
      <c r="F3" s="47"/>
      <c r="G3" s="5"/>
      <c r="H3" s="5"/>
      <c r="I3" s="5"/>
    </row>
    <row r="4" spans="1:12" ht="30" customHeight="1" x14ac:dyDescent="0.15">
      <c r="A4" s="48" t="s">
        <v>50</v>
      </c>
      <c r="B4" s="49"/>
      <c r="C4" s="49"/>
      <c r="D4" s="49"/>
      <c r="E4" s="49"/>
      <c r="F4" s="49"/>
      <c r="G4" s="49"/>
      <c r="H4" s="49"/>
      <c r="I4" s="49"/>
    </row>
    <row r="5" spans="1:12" ht="24" customHeight="1" x14ac:dyDescent="0.15">
      <c r="A5" s="50" t="s">
        <v>51</v>
      </c>
      <c r="B5" s="51"/>
      <c r="C5" s="51"/>
      <c r="D5" s="51"/>
      <c r="E5" s="51"/>
      <c r="F5" s="51"/>
      <c r="G5" s="51"/>
      <c r="H5" s="51"/>
      <c r="I5" s="51"/>
    </row>
    <row r="6" spans="1:12" ht="24" customHeight="1" x14ac:dyDescent="0.15">
      <c r="A6" s="6" t="s">
        <v>2</v>
      </c>
      <c r="B6" s="7"/>
      <c r="C6" s="7"/>
      <c r="D6" s="52"/>
      <c r="E6" s="52"/>
      <c r="F6" s="52"/>
      <c r="G6" s="52"/>
      <c r="H6" s="52"/>
      <c r="I6" s="52"/>
    </row>
    <row r="7" spans="1:12" ht="23.25" customHeight="1" x14ac:dyDescent="0.15">
      <c r="A7" s="60" t="s">
        <v>3</v>
      </c>
      <c r="B7" s="8" t="s">
        <v>4</v>
      </c>
      <c r="C7" s="53" t="s">
        <v>49</v>
      </c>
      <c r="D7" s="54"/>
      <c r="E7" s="54"/>
      <c r="F7" s="54"/>
      <c r="G7" s="54"/>
      <c r="H7" s="62"/>
      <c r="I7" s="64" t="s">
        <v>5</v>
      </c>
    </row>
    <row r="8" spans="1:12" ht="21.95" customHeight="1" x14ac:dyDescent="0.15">
      <c r="A8" s="61"/>
      <c r="B8" s="9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  <c r="H8" s="63"/>
      <c r="I8" s="65"/>
    </row>
    <row r="9" spans="1:12" s="1" customFormat="1" ht="21.95" customHeight="1" x14ac:dyDescent="0.25">
      <c r="A9" s="11">
        <v>1</v>
      </c>
      <c r="B9" s="12" t="s">
        <v>38</v>
      </c>
      <c r="C9" s="13">
        <v>49.96</v>
      </c>
      <c r="D9" s="13">
        <v>50</v>
      </c>
      <c r="E9" s="13">
        <v>49.96</v>
      </c>
      <c r="F9" s="13">
        <v>49.96</v>
      </c>
      <c r="G9" s="13">
        <v>49.96</v>
      </c>
      <c r="H9" s="14">
        <f>SUM(C9:G9)/5</f>
        <v>49.968000000000004</v>
      </c>
      <c r="I9" s="13">
        <f>MAX(C9:G9)-MIN(C9:G9)</f>
        <v>3.9999999999999147E-2</v>
      </c>
      <c r="K9" s="38"/>
      <c r="L9" s="39"/>
    </row>
    <row r="10" spans="1:12" s="1" customFormat="1" ht="21.95" customHeight="1" x14ac:dyDescent="0.25">
      <c r="A10" s="11">
        <v>2</v>
      </c>
      <c r="B10" s="12" t="s">
        <v>39</v>
      </c>
      <c r="C10" s="13">
        <v>50.02</v>
      </c>
      <c r="D10" s="13">
        <v>49.96</v>
      </c>
      <c r="E10" s="13">
        <v>50.04</v>
      </c>
      <c r="F10" s="13">
        <v>50.04</v>
      </c>
      <c r="G10" s="13">
        <v>50.04</v>
      </c>
      <c r="H10" s="14">
        <f t="shared" ref="H10:H19" si="0">SUM(C10:G10)/5</f>
        <v>50.019999999999996</v>
      </c>
      <c r="I10" s="13">
        <f t="shared" ref="I10:I16" si="1">MAX(C10:G10)-MIN(C10:G10)</f>
        <v>7.9999999999998295E-2</v>
      </c>
      <c r="K10" s="38"/>
      <c r="L10" s="39"/>
    </row>
    <row r="11" spans="1:12" s="1" customFormat="1" ht="21.95" customHeight="1" x14ac:dyDescent="0.25">
      <c r="A11" s="11">
        <v>3</v>
      </c>
      <c r="B11" s="12" t="s">
        <v>40</v>
      </c>
      <c r="C11" s="13">
        <v>49.98</v>
      </c>
      <c r="D11" s="13">
        <v>50</v>
      </c>
      <c r="E11" s="13">
        <v>50</v>
      </c>
      <c r="F11" s="13">
        <v>50.04</v>
      </c>
      <c r="G11" s="13">
        <v>50.04</v>
      </c>
      <c r="H11" s="13">
        <v>49.99</v>
      </c>
      <c r="I11" s="13">
        <f t="shared" si="1"/>
        <v>6.0000000000002274E-2</v>
      </c>
      <c r="K11" s="38"/>
      <c r="L11" s="39"/>
    </row>
    <row r="12" spans="1:12" s="1" customFormat="1" ht="21.95" customHeight="1" x14ac:dyDescent="0.25">
      <c r="A12" s="11">
        <v>4</v>
      </c>
      <c r="B12" s="12" t="s">
        <v>41</v>
      </c>
      <c r="C12" s="13">
        <v>50.02</v>
      </c>
      <c r="D12" s="13">
        <v>49.96</v>
      </c>
      <c r="E12" s="13">
        <v>50.04</v>
      </c>
      <c r="F12" s="13">
        <v>50.04</v>
      </c>
      <c r="G12" s="13">
        <v>50.04</v>
      </c>
      <c r="H12" s="14">
        <f t="shared" si="0"/>
        <v>50.019999999999996</v>
      </c>
      <c r="I12" s="13">
        <f t="shared" si="1"/>
        <v>7.9999999999998295E-2</v>
      </c>
      <c r="K12" s="38" t="s">
        <v>12</v>
      </c>
      <c r="L12" s="39" t="s">
        <v>13</v>
      </c>
    </row>
    <row r="13" spans="1:12" s="1" customFormat="1" ht="21.95" customHeight="1" x14ac:dyDescent="0.25">
      <c r="A13" s="15">
        <v>5</v>
      </c>
      <c r="B13" s="12" t="s">
        <v>42</v>
      </c>
      <c r="C13" s="13">
        <v>49.96</v>
      </c>
      <c r="D13" s="13">
        <v>50</v>
      </c>
      <c r="E13" s="13">
        <v>49.96</v>
      </c>
      <c r="F13" s="13">
        <v>49.96</v>
      </c>
      <c r="G13" s="13">
        <v>49.96</v>
      </c>
      <c r="H13" s="14">
        <f t="shared" si="0"/>
        <v>49.968000000000004</v>
      </c>
      <c r="I13" s="13">
        <f t="shared" si="1"/>
        <v>3.9999999999999147E-2</v>
      </c>
      <c r="K13" s="38"/>
      <c r="L13" s="39"/>
    </row>
    <row r="14" spans="1:12" s="1" customFormat="1" ht="21.95" customHeight="1" x14ac:dyDescent="0.25">
      <c r="A14" s="15">
        <v>6</v>
      </c>
      <c r="B14" s="12" t="s">
        <v>43</v>
      </c>
      <c r="C14" s="13">
        <v>50.02</v>
      </c>
      <c r="D14" s="13">
        <v>49.96</v>
      </c>
      <c r="E14" s="13">
        <v>50.04</v>
      </c>
      <c r="F14" s="13">
        <v>50.04</v>
      </c>
      <c r="G14" s="13">
        <v>50.04</v>
      </c>
      <c r="H14" s="14">
        <f t="shared" si="0"/>
        <v>50.019999999999996</v>
      </c>
      <c r="I14" s="13">
        <f t="shared" si="1"/>
        <v>7.9999999999998295E-2</v>
      </c>
      <c r="K14" s="38"/>
      <c r="L14" s="39"/>
    </row>
    <row r="15" spans="1:12" s="1" customFormat="1" ht="21.95" customHeight="1" x14ac:dyDescent="0.25">
      <c r="A15" s="15">
        <v>7</v>
      </c>
      <c r="B15" s="12" t="s">
        <v>44</v>
      </c>
      <c r="C15" s="13">
        <v>50.02</v>
      </c>
      <c r="D15" s="13">
        <v>49.96</v>
      </c>
      <c r="E15" s="13">
        <v>50.04</v>
      </c>
      <c r="F15" s="13">
        <v>50.04</v>
      </c>
      <c r="G15" s="13">
        <v>50.04</v>
      </c>
      <c r="H15" s="14">
        <f t="shared" si="0"/>
        <v>50.019999999999996</v>
      </c>
      <c r="I15" s="13">
        <f t="shared" si="1"/>
        <v>7.9999999999998295E-2</v>
      </c>
      <c r="K15" s="38" t="s">
        <v>14</v>
      </c>
      <c r="L15" s="39"/>
    </row>
    <row r="16" spans="1:12" s="1" customFormat="1" ht="21.95" customHeight="1" x14ac:dyDescent="0.15">
      <c r="A16" s="15">
        <v>8</v>
      </c>
      <c r="B16" s="12" t="s">
        <v>45</v>
      </c>
      <c r="C16" s="13">
        <v>49.97</v>
      </c>
      <c r="D16" s="13">
        <v>50</v>
      </c>
      <c r="E16" s="13">
        <v>49.96</v>
      </c>
      <c r="F16" s="13">
        <v>49.96</v>
      </c>
      <c r="G16" s="13">
        <v>49.96</v>
      </c>
      <c r="H16" s="14">
        <f t="shared" si="0"/>
        <v>49.970000000000006</v>
      </c>
      <c r="I16" s="13">
        <f t="shared" si="1"/>
        <v>3.9999999999999147E-2</v>
      </c>
      <c r="K16" s="38"/>
      <c r="L16" s="40"/>
    </row>
    <row r="17" spans="1:12" s="1" customFormat="1" ht="21.95" customHeight="1" x14ac:dyDescent="0.25">
      <c r="A17" s="15">
        <v>9</v>
      </c>
      <c r="B17" s="12" t="s">
        <v>46</v>
      </c>
      <c r="C17" s="13">
        <v>50.02</v>
      </c>
      <c r="D17" s="13">
        <v>49.96</v>
      </c>
      <c r="E17" s="13">
        <v>50.04</v>
      </c>
      <c r="F17" s="13">
        <v>50.04</v>
      </c>
      <c r="G17" s="13">
        <v>50.04</v>
      </c>
      <c r="H17" s="14">
        <f t="shared" si="0"/>
        <v>50.019999999999996</v>
      </c>
      <c r="I17" s="13">
        <f t="shared" ref="I17:I19" si="2">MAX(C17:G17)-MIN(C17:G17)</f>
        <v>7.9999999999998295E-2</v>
      </c>
      <c r="K17" s="38"/>
      <c r="L17" s="39"/>
    </row>
    <row r="18" spans="1:12" s="1" customFormat="1" ht="21.95" customHeight="1" x14ac:dyDescent="0.25">
      <c r="A18" s="15">
        <v>10</v>
      </c>
      <c r="B18" s="12" t="s">
        <v>47</v>
      </c>
      <c r="C18" s="13">
        <v>49.96</v>
      </c>
      <c r="D18" s="13">
        <v>50</v>
      </c>
      <c r="E18" s="13">
        <v>49.96</v>
      </c>
      <c r="F18" s="13">
        <v>49.96</v>
      </c>
      <c r="G18" s="13">
        <v>49.96</v>
      </c>
      <c r="H18" s="14">
        <f t="shared" si="0"/>
        <v>49.968000000000004</v>
      </c>
      <c r="I18" s="13">
        <f t="shared" si="2"/>
        <v>3.9999999999999147E-2</v>
      </c>
      <c r="K18" s="38"/>
      <c r="L18" s="39"/>
    </row>
    <row r="19" spans="1:12" s="1" customFormat="1" ht="21.95" customHeight="1" x14ac:dyDescent="0.25">
      <c r="A19" s="15">
        <v>11</v>
      </c>
      <c r="B19" s="12" t="s">
        <v>53</v>
      </c>
      <c r="C19" s="13">
        <v>50.04</v>
      </c>
      <c r="D19" s="13">
        <v>50.04</v>
      </c>
      <c r="E19" s="13">
        <v>49.96</v>
      </c>
      <c r="F19" s="13">
        <v>50.04</v>
      </c>
      <c r="G19" s="13">
        <v>50.04</v>
      </c>
      <c r="H19" s="14">
        <f t="shared" si="0"/>
        <v>50.023999999999994</v>
      </c>
      <c r="I19" s="13">
        <f t="shared" si="2"/>
        <v>7.9999999999998295E-2</v>
      </c>
      <c r="K19" s="38"/>
      <c r="L19" s="39"/>
    </row>
    <row r="20" spans="1:12" s="1" customFormat="1" ht="21.95" customHeight="1" x14ac:dyDescent="0.15">
      <c r="A20" s="16"/>
      <c r="B20" s="17">
        <f>AVERAGE(H9:H19)</f>
        <v>49.998909090909088</v>
      </c>
      <c r="C20" s="18"/>
      <c r="D20" s="18"/>
      <c r="E20" s="18"/>
      <c r="F20" s="19"/>
      <c r="G20" s="20">
        <f>AVERAGE(I9:I19)</f>
        <v>6.3636363636362603E-2</v>
      </c>
      <c r="H20" s="21"/>
      <c r="I20" s="41"/>
    </row>
    <row r="21" spans="1:12" s="1" customFormat="1" ht="29.25" customHeight="1" x14ac:dyDescent="0.15">
      <c r="A21" s="55" t="s">
        <v>15</v>
      </c>
      <c r="B21" s="56"/>
      <c r="C21" s="22" t="s">
        <v>16</v>
      </c>
      <c r="D21" s="23">
        <v>0.57699999999999996</v>
      </c>
      <c r="E21" s="22" t="s">
        <v>17</v>
      </c>
      <c r="F21" s="23">
        <v>2.1150000000000002</v>
      </c>
      <c r="G21" s="22" t="s">
        <v>18</v>
      </c>
      <c r="H21" s="23">
        <v>0</v>
      </c>
      <c r="I21" s="42"/>
    </row>
    <row r="22" spans="1:12" ht="19.5" x14ac:dyDescent="0.3">
      <c r="A22" s="24"/>
      <c r="B22" s="57" t="s">
        <v>19</v>
      </c>
      <c r="C22" s="58"/>
      <c r="D22" s="1"/>
      <c r="E22" s="1"/>
      <c r="F22" s="1"/>
      <c r="G22" s="1"/>
      <c r="H22" s="1"/>
      <c r="I22" s="1"/>
    </row>
    <row r="23" spans="1:12" ht="23.25" customHeight="1" x14ac:dyDescent="0.2">
      <c r="A23" s="25" t="s">
        <v>20</v>
      </c>
      <c r="B23" s="26" t="s">
        <v>21</v>
      </c>
      <c r="C23" s="27"/>
      <c r="D23" s="28">
        <f>SUM(B20)</f>
        <v>49.998909090909088</v>
      </c>
      <c r="E23" s="29" t="s">
        <v>22</v>
      </c>
      <c r="F23" s="1"/>
      <c r="G23" s="1"/>
      <c r="H23" s="1"/>
      <c r="I23" s="1"/>
    </row>
    <row r="24" spans="1:12" ht="36.75" customHeight="1" x14ac:dyDescent="0.2">
      <c r="A24" s="25" t="s">
        <v>23</v>
      </c>
      <c r="B24" s="26" t="s">
        <v>24</v>
      </c>
      <c r="C24" s="27"/>
      <c r="D24" s="30">
        <f>SUM(D23+D21*G20)</f>
        <v>50.035627272727268</v>
      </c>
      <c r="E24" s="29" t="s">
        <v>22</v>
      </c>
      <c r="F24" s="31"/>
      <c r="G24" s="31"/>
      <c r="H24" s="59"/>
      <c r="I24" s="59"/>
    </row>
    <row r="25" spans="1:12" ht="27" customHeight="1" x14ac:dyDescent="0.2">
      <c r="A25" s="25" t="s">
        <v>25</v>
      </c>
      <c r="B25" s="26" t="s">
        <v>26</v>
      </c>
      <c r="D25" s="30">
        <f>SUM(B20-D21*G20)</f>
        <v>49.962190909090907</v>
      </c>
      <c r="E25" s="29" t="s">
        <v>22</v>
      </c>
      <c r="F25" s="32"/>
      <c r="G25" s="32"/>
      <c r="H25" s="32"/>
      <c r="I25" s="1"/>
    </row>
    <row r="26" spans="1:12" ht="19.5" x14ac:dyDescent="0.3">
      <c r="A26" s="33" t="s">
        <v>5</v>
      </c>
      <c r="B26" s="34" t="s">
        <v>19</v>
      </c>
      <c r="D26" s="28"/>
      <c r="E26" s="1"/>
      <c r="F26" s="1"/>
      <c r="G26" s="1"/>
      <c r="H26" s="1"/>
      <c r="I26" s="1"/>
    </row>
    <row r="27" spans="1:12" ht="25.5" customHeight="1" x14ac:dyDescent="0.2">
      <c r="A27" s="35" t="s">
        <v>27</v>
      </c>
      <c r="B27" s="36" t="s">
        <v>28</v>
      </c>
      <c r="D27" s="28">
        <f>SUM(G20)</f>
        <v>6.3636363636362603E-2</v>
      </c>
      <c r="E27" s="29" t="s">
        <v>22</v>
      </c>
      <c r="F27" s="1"/>
      <c r="G27" s="1"/>
      <c r="H27" s="1"/>
      <c r="I27" s="1"/>
    </row>
    <row r="28" spans="1:12" ht="30.75" customHeight="1" x14ac:dyDescent="0.2">
      <c r="A28" s="25" t="s">
        <v>23</v>
      </c>
      <c r="B28" s="26" t="s">
        <v>24</v>
      </c>
      <c r="D28" s="28">
        <f>SUM(F21*G20)</f>
        <v>0.13459090909090693</v>
      </c>
      <c r="E28" s="29" t="s">
        <v>22</v>
      </c>
      <c r="F28" s="37"/>
      <c r="G28" s="1"/>
      <c r="H28" s="59"/>
      <c r="I28" s="59"/>
    </row>
    <row r="29" spans="1:12" ht="29.25" customHeight="1" x14ac:dyDescent="0.2">
      <c r="A29" s="25" t="s">
        <v>25</v>
      </c>
      <c r="B29" s="26" t="s">
        <v>26</v>
      </c>
      <c r="D29" s="30">
        <f>SUM(H21*G20)</f>
        <v>0</v>
      </c>
      <c r="E29" s="29" t="s">
        <v>22</v>
      </c>
      <c r="F29" s="1"/>
      <c r="G29" s="1"/>
      <c r="H29" s="59"/>
      <c r="I29" s="59"/>
    </row>
    <row r="30" spans="1:12" x14ac:dyDescent="0.15">
      <c r="A30" s="66" t="s">
        <v>29</v>
      </c>
      <c r="B30" s="67"/>
      <c r="C30" s="67"/>
      <c r="D30" s="67"/>
      <c r="E30" s="67"/>
      <c r="F30" s="67"/>
      <c r="G30" s="67"/>
      <c r="H30" s="67"/>
      <c r="I30" s="67"/>
    </row>
    <row r="31" spans="1:12" ht="37.9" customHeight="1" x14ac:dyDescent="0.15">
      <c r="A31" s="68" t="s">
        <v>48</v>
      </c>
      <c r="B31" s="69"/>
      <c r="C31" s="69"/>
      <c r="D31" s="69"/>
      <c r="E31" s="69"/>
      <c r="F31" s="69"/>
      <c r="G31" s="69"/>
      <c r="H31" s="69"/>
      <c r="I31" s="69"/>
    </row>
    <row r="32" spans="1:12" ht="23.25" customHeight="1" x14ac:dyDescent="0.25">
      <c r="B32" s="70" t="s">
        <v>52</v>
      </c>
      <c r="C32" s="70"/>
      <c r="D32" s="70"/>
      <c r="E32" s="70"/>
      <c r="F32" s="70"/>
      <c r="G32" s="70"/>
      <c r="H32" s="70"/>
      <c r="I32" s="70"/>
    </row>
  </sheetData>
  <mergeCells count="18">
    <mergeCell ref="H28:I28"/>
    <mergeCell ref="H29:I29"/>
    <mergeCell ref="A30:I30"/>
    <mergeCell ref="A31:I31"/>
    <mergeCell ref="B32:I32"/>
    <mergeCell ref="D6:I6"/>
    <mergeCell ref="C7:G7"/>
    <mergeCell ref="A21:B21"/>
    <mergeCell ref="B22:C22"/>
    <mergeCell ref="H24:I24"/>
    <mergeCell ref="A7:A8"/>
    <mergeCell ref="H7:H8"/>
    <mergeCell ref="I7:I8"/>
    <mergeCell ref="A1:I1"/>
    <mergeCell ref="A2:I2"/>
    <mergeCell ref="A3:F3"/>
    <mergeCell ref="A4:I4"/>
    <mergeCell ref="A5:I5"/>
  </mergeCells>
  <phoneticPr fontId="13" type="noConversion"/>
  <pageMargins left="0.90416666666666701" right="0.74791666666666701" top="0.98402777777777795" bottom="0.70763888888888904" header="0.51180555555555596" footer="0.51180555555555596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9457" r:id="rId4">
          <objectPr defaultSize="0" altText="" r:id="rId5">
            <anchor moveWithCells="1" sizeWithCells="1">
              <from>
                <xdr:col>7</xdr:col>
                <xdr:colOff>209550</xdr:colOff>
                <xdr:row>6</xdr:row>
                <xdr:rowOff>85725</xdr:rowOff>
              </from>
              <to>
                <xdr:col>7</xdr:col>
                <xdr:colOff>447675</xdr:colOff>
                <xdr:row>7</xdr:row>
                <xdr:rowOff>104775</xdr:rowOff>
              </to>
            </anchor>
          </objectPr>
        </oleObject>
      </mc:Choice>
      <mc:Fallback>
        <oleObject progId="Equation.3" shapeId="19457" r:id="rId4"/>
      </mc:Fallback>
    </mc:AlternateContent>
    <mc:AlternateContent xmlns:mc="http://schemas.openxmlformats.org/markup-compatibility/2006">
      <mc:Choice Requires="x14">
        <oleObject progId="Equation.3" shapeId="19458" r:id="rId6">
          <objectPr defaultSize="0" altText="" r:id="rId7">
            <anchor moveWithCells="1">
              <from>
                <xdr:col>0</xdr:col>
                <xdr:colOff>457200</xdr:colOff>
                <xdr:row>19</xdr:row>
                <xdr:rowOff>0</xdr:rowOff>
              </from>
              <to>
                <xdr:col>1</xdr:col>
                <xdr:colOff>38100</xdr:colOff>
                <xdr:row>19</xdr:row>
                <xdr:rowOff>266700</xdr:rowOff>
              </to>
            </anchor>
          </objectPr>
        </oleObject>
      </mc:Choice>
      <mc:Fallback>
        <oleObject progId="Equation.3" shapeId="19458" r:id="rId6"/>
      </mc:Fallback>
    </mc:AlternateContent>
    <mc:AlternateContent xmlns:mc="http://schemas.openxmlformats.org/markup-compatibility/2006">
      <mc:Choice Requires="x14">
        <oleObject progId="Equation.3" shapeId="19460" r:id="rId8">
          <objectPr defaultSize="0" altText="" r:id="rId7">
            <anchor moveWithCells="1">
              <from>
                <xdr:col>2</xdr:col>
                <xdr:colOff>123825</xdr:colOff>
                <xdr:row>22</xdr:row>
                <xdr:rowOff>28575</xdr:rowOff>
              </from>
              <to>
                <xdr:col>2</xdr:col>
                <xdr:colOff>466725</xdr:colOff>
                <xdr:row>23</xdr:row>
                <xdr:rowOff>0</xdr:rowOff>
              </to>
            </anchor>
          </objectPr>
        </oleObject>
      </mc:Choice>
      <mc:Fallback>
        <oleObject progId="Equation.3" shapeId="19460" r:id="rId8"/>
      </mc:Fallback>
    </mc:AlternateContent>
    <mc:AlternateContent xmlns:mc="http://schemas.openxmlformats.org/markup-compatibility/2006">
      <mc:Choice Requires="x14">
        <oleObject progId="Equation.3" shapeId="19461" r:id="rId9">
          <objectPr defaultSize="0" altText="" r:id="rId10">
            <anchor moveWithCells="1">
              <from>
                <xdr:col>2</xdr:col>
                <xdr:colOff>66675</xdr:colOff>
                <xdr:row>23</xdr:row>
                <xdr:rowOff>104775</xdr:rowOff>
              </from>
              <to>
                <xdr:col>3</xdr:col>
                <xdr:colOff>276225</xdr:colOff>
                <xdr:row>23</xdr:row>
                <xdr:rowOff>438150</xdr:rowOff>
              </to>
            </anchor>
          </objectPr>
        </oleObject>
      </mc:Choice>
      <mc:Fallback>
        <oleObject progId="Equation.3" shapeId="19461" r:id="rId9"/>
      </mc:Fallback>
    </mc:AlternateContent>
    <mc:AlternateContent xmlns:mc="http://schemas.openxmlformats.org/markup-compatibility/2006">
      <mc:Choice Requires="x14">
        <oleObject progId="Equation.3" shapeId="19462" r:id="rId11">
          <objectPr defaultSize="0" altText="" r:id="rId12">
            <anchor moveWithCells="1">
              <from>
                <xdr:col>2</xdr:col>
                <xdr:colOff>66675</xdr:colOff>
                <xdr:row>24</xdr:row>
                <xdr:rowOff>47625</xdr:rowOff>
              </from>
              <to>
                <xdr:col>3</xdr:col>
                <xdr:colOff>276225</xdr:colOff>
                <xdr:row>25</xdr:row>
                <xdr:rowOff>38100</xdr:rowOff>
              </to>
            </anchor>
          </objectPr>
        </oleObject>
      </mc:Choice>
      <mc:Fallback>
        <oleObject progId="Equation.3" shapeId="19462" r:id="rId11"/>
      </mc:Fallback>
    </mc:AlternateContent>
    <mc:AlternateContent xmlns:mc="http://schemas.openxmlformats.org/markup-compatibility/2006">
      <mc:Choice Requires="x14">
        <oleObject progId="Equation.3" shapeId="19464" r:id="rId13">
          <objectPr defaultSize="0" altText="" r:id="rId14">
            <anchor moveWithCells="1">
              <from>
                <xdr:col>2</xdr:col>
                <xdr:colOff>38100</xdr:colOff>
                <xdr:row>27</xdr:row>
                <xdr:rowOff>114300</xdr:rowOff>
              </from>
              <to>
                <xdr:col>2</xdr:col>
                <xdr:colOff>561975</xdr:colOff>
                <xdr:row>28</xdr:row>
                <xdr:rowOff>19050</xdr:rowOff>
              </to>
            </anchor>
          </objectPr>
        </oleObject>
      </mc:Choice>
      <mc:Fallback>
        <oleObject progId="Equation.3" shapeId="19464" r:id="rId13"/>
      </mc:Fallback>
    </mc:AlternateContent>
    <mc:AlternateContent xmlns:mc="http://schemas.openxmlformats.org/markup-compatibility/2006">
      <mc:Choice Requires="x14">
        <oleObject progId="Equation.3" shapeId="19465" r:id="rId15">
          <objectPr defaultSize="0" altText="" r:id="rId16">
            <anchor moveWithCells="1" sizeWithCells="1">
              <from>
                <xdr:col>0</xdr:col>
                <xdr:colOff>533400</xdr:colOff>
                <xdr:row>21</xdr:row>
                <xdr:rowOff>95250</xdr:rowOff>
              </from>
              <to>
                <xdr:col>0</xdr:col>
                <xdr:colOff>685800</xdr:colOff>
                <xdr:row>21</xdr:row>
                <xdr:rowOff>228600</xdr:rowOff>
              </to>
            </anchor>
          </objectPr>
        </oleObject>
      </mc:Choice>
      <mc:Fallback>
        <oleObject progId="Equation.3" shapeId="19465" r:id="rId15"/>
      </mc:Fallback>
    </mc:AlternateContent>
    <mc:AlternateContent xmlns:mc="http://schemas.openxmlformats.org/markup-compatibility/2006">
      <mc:Choice Requires="x14">
        <oleObject progId="Equation.3" shapeId="19466" r:id="rId17">
          <objectPr defaultSize="0" altText="" r:id="rId18">
            <anchor moveWithCells="1">
              <from>
                <xdr:col>2</xdr:col>
                <xdr:colOff>47625</xdr:colOff>
                <xdr:row>28</xdr:row>
                <xdr:rowOff>66675</xdr:rowOff>
              </from>
              <to>
                <xdr:col>2</xdr:col>
                <xdr:colOff>561975</xdr:colOff>
                <xdr:row>28</xdr:row>
                <xdr:rowOff>361950</xdr:rowOff>
              </to>
            </anchor>
          </objectPr>
        </oleObject>
      </mc:Choice>
      <mc:Fallback>
        <oleObject progId="Equation.3" shapeId="19466" r:id="rId1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view="pageBreakPreview" topLeftCell="B1" zoomScale="145" zoomScaleNormal="100" workbookViewId="0">
      <selection activeCell="L15" sqref="L15"/>
    </sheetView>
  </sheetViews>
  <sheetFormatPr defaultColWidth="9" defaultRowHeight="14.25" x14ac:dyDescent="0.15"/>
  <cols>
    <col min="12" max="12" width="13.25" customWidth="1"/>
  </cols>
  <sheetData>
    <row r="1" spans="1:12" x14ac:dyDescent="0.15">
      <c r="A1" s="72" t="s">
        <v>30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2" ht="23.1" customHeight="1" x14ac:dyDescent="0.1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</row>
    <row r="5" spans="1:12" x14ac:dyDescent="0.15">
      <c r="L5" s="1" t="s">
        <v>31</v>
      </c>
    </row>
    <row r="8" spans="1:12" x14ac:dyDescent="0.15">
      <c r="L8" t="s">
        <v>32</v>
      </c>
    </row>
    <row r="9" spans="1:12" x14ac:dyDescent="0.15">
      <c r="L9" s="2"/>
    </row>
    <row r="12" spans="1:12" x14ac:dyDescent="0.15">
      <c r="L12" t="s">
        <v>33</v>
      </c>
    </row>
    <row r="14" spans="1:12" ht="41.1" customHeight="1" x14ac:dyDescent="0.15">
      <c r="L14" s="1"/>
    </row>
    <row r="15" spans="1:12" x14ac:dyDescent="0.15">
      <c r="L15" s="1" t="s">
        <v>34</v>
      </c>
    </row>
    <row r="17" spans="12:12" x14ac:dyDescent="0.15">
      <c r="L17" s="71" t="s">
        <v>35</v>
      </c>
    </row>
    <row r="18" spans="12:12" x14ac:dyDescent="0.15">
      <c r="L18" s="71"/>
    </row>
    <row r="19" spans="12:12" x14ac:dyDescent="0.15">
      <c r="L19" s="1"/>
    </row>
    <row r="25" spans="12:12" x14ac:dyDescent="0.15">
      <c r="L25" s="3" t="s">
        <v>36</v>
      </c>
    </row>
    <row r="29" spans="12:12" x14ac:dyDescent="0.15">
      <c r="L29" s="4"/>
    </row>
    <row r="31" spans="12:12" ht="8.1" customHeight="1" x14ac:dyDescent="0.15"/>
  </sheetData>
  <mergeCells count="2">
    <mergeCell ref="L17:L18"/>
    <mergeCell ref="A1:K2"/>
  </mergeCells>
  <phoneticPr fontId="13" type="noConversion"/>
  <pageMargins left="0.75" right="0.75" top="1" bottom="1" header="0.51180555555555596" footer="0.51180555555555596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1A</vt:lpstr>
      <vt:lpstr>控制图</vt:lpstr>
      <vt:lpstr>'1A'!Print_Area</vt:lpstr>
      <vt:lpstr>控制图!Print_Area</vt:lpstr>
      <vt:lpstr>'1A'!Print_Titles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2022-04-29T06:53:37Z</cp:lastPrinted>
  <dcterms:created xsi:type="dcterms:W3CDTF">1996-12-17T01:32:00Z</dcterms:created>
  <dcterms:modified xsi:type="dcterms:W3CDTF">2022-05-06T00:38:39Z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8F0708E48FC94B35B6D43366F7E2DE5D</vt:lpwstr>
  </property>
</Properties>
</file>