
<file path=[Content_Types].xml><?xml version="1.0" encoding="utf-8"?>
<Types xmlns="http://schemas.openxmlformats.org/package/2006/content-types">
  <Default Extension="bin" ContentType="application/vnd.openxmlformats-officedocument.oleObject"/>
  <Default Extension="png" ContentType="image/pn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1080" windowHeight="6800"/>
  </bookViews>
  <sheets>
    <sheet name="1A" sheetId="1" r:id="rId1"/>
    <sheet name="1B" sheetId="2" r:id="rId2"/>
  </sheets>
  <definedNames>
    <definedName name="_xlnm.Print_Titles" localSheetId="0">'1A'!$1:2</definedName>
  </definedNames>
  <calcPr calcId="144525"/>
</workbook>
</file>

<file path=xl/calcChain.xml><?xml version="1.0" encoding="utf-8"?>
<calcChain xmlns="http://schemas.openxmlformats.org/spreadsheetml/2006/main">
  <c r="I15" i="1" l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G17" i="1" s="1"/>
  <c r="H8" i="1"/>
  <c r="B17" i="1" s="1"/>
  <c r="D22" i="1" l="1"/>
  <c r="D20" i="1"/>
  <c r="D21" i="1" s="1"/>
  <c r="D24" i="1"/>
  <c r="D25" i="1"/>
</calcChain>
</file>

<file path=xl/sharedStrings.xml><?xml version="1.0" encoding="utf-8"?>
<sst xmlns="http://schemas.openxmlformats.org/spreadsheetml/2006/main" count="62" uniqueCount="55">
  <si>
    <r>
      <t>被测参数：衣长尺寸</t>
    </r>
    <r>
      <rPr>
        <sz val="12"/>
        <rFont val="Times New Roman"/>
        <family val="1"/>
      </rPr>
      <t xml:space="preserve">         </t>
    </r>
    <r>
      <rPr>
        <sz val="12"/>
        <rFont val="宋体"/>
        <charset val="134"/>
      </rPr>
      <t>测量范围：56cm</t>
    </r>
    <r>
      <rPr>
        <sz val="12"/>
        <rFont val="Times New Roman"/>
        <family val="1"/>
      </rPr>
      <t xml:space="preserve">          </t>
    </r>
    <r>
      <rPr>
        <sz val="12"/>
        <rFont val="宋体"/>
        <charset val="134"/>
      </rPr>
      <t>允差范围：±1.5cm</t>
    </r>
  </si>
  <si>
    <t>测量仪器：钢直尺   监视方法：统计技术   核查标准：同一件男童140号68型校服</t>
  </si>
  <si>
    <t>序号</t>
  </si>
  <si>
    <t>核查</t>
  </si>
  <si>
    <t>观察记录（%）</t>
  </si>
  <si>
    <t>R</t>
  </si>
  <si>
    <t xml:space="preserve">   </t>
  </si>
  <si>
    <t xml:space="preserve">                              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</si>
  <si>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</si>
  <si>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</si>
  <si>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</si>
  <si>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</si>
  <si>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</si>
  <si>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</si>
  <si>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 xml:space="preserve">                  </t>
  </si>
  <si>
    <t xml:space="preserve">                          </t>
  </si>
  <si>
    <t xml:space="preserve">                        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</si>
  <si>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</si>
  <si>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</si>
  <si>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</si>
  <si>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</si>
  <si>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--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</si>
  <si>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</si>
  <si>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</si>
  <si>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</si>
  <si>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</si>
  <si>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</si>
  <si>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</si>
  <si>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</si>
  <si>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</si>
  <si>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</si>
  <si>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</si>
  <si>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>附录E</t>
  </si>
  <si>
    <t>男童140号68型 衣长 尺寸测量过程过程控制图</t>
  </si>
  <si>
    <t>均值控制图</t>
  </si>
  <si>
    <t>UCL=56.65</t>
  </si>
  <si>
    <t>CL=56.52</t>
  </si>
  <si>
    <t>LCL=56.4</t>
  </si>
  <si>
    <t xml:space="preserve"> </t>
  </si>
  <si>
    <t>极差控制图</t>
  </si>
  <si>
    <t>UCL=0.45</t>
  </si>
  <si>
    <t>CL=0.21</t>
  </si>
  <si>
    <r>
      <rPr>
        <sz val="12"/>
        <rFont val="宋体"/>
        <charset val="134"/>
      </rPr>
      <t>LCL=</t>
    </r>
    <r>
      <rPr>
        <sz val="12"/>
        <rFont val="宋体"/>
        <charset val="134"/>
      </rPr>
      <t>--</t>
    </r>
  </si>
  <si>
    <t>2022.02.25</t>
    <phoneticPr fontId="15" type="noConversion"/>
  </si>
  <si>
    <t>2022.02.27</t>
    <phoneticPr fontId="15" type="noConversion"/>
  </si>
  <si>
    <t>2022.03.01</t>
    <phoneticPr fontId="15" type="noConversion"/>
  </si>
  <si>
    <t>2022.03.10</t>
    <phoneticPr fontId="15" type="noConversion"/>
  </si>
  <si>
    <t>2022.03.20</t>
    <phoneticPr fontId="15" type="noConversion"/>
  </si>
  <si>
    <t>2022.03.29</t>
    <phoneticPr fontId="15" type="noConversion"/>
  </si>
  <si>
    <t>2022.04.02</t>
    <phoneticPr fontId="15" type="noConversion"/>
  </si>
  <si>
    <t>2022.04.10</t>
    <phoneticPr fontId="15" type="noConversion"/>
  </si>
  <si>
    <t xml:space="preserve">    均值、极差控制图状态正常，尺寸表示值误差检定过程中未出现非正常变异，能满足生产工艺要求。</t>
    <phoneticPr fontId="15" type="noConversion"/>
  </si>
  <si>
    <r>
      <t xml:space="preserve">      </t>
    </r>
    <r>
      <rPr>
        <sz val="12"/>
        <rFont val="宋体"/>
        <charset val="134"/>
      </rPr>
      <t>核查人员：</t>
    </r>
    <phoneticPr fontId="15" type="noConversion"/>
  </si>
  <si>
    <t>测量过程监视统计记录表</t>
    <phoneticPr fontId="15" type="noConversion"/>
  </si>
  <si>
    <t xml:space="preserve">   测量过程名称：男童140号68型 衣长 尺寸测量过程 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</si>
</sst>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0_ "/>
    <numFmt numFmtId="177" formatCode="0.0000_);[Red]\(0.0000\)"/>
    <numFmt numFmtId="178" formatCode="0.0"/>
    <numFmt numFmtId="179" formatCode="0.00_ "/>
    <numFmt numFmtId="180" formatCode="0.0_ "/>
    <numFmt numFmtId="181" formatCode="0.00_);[Red]\(0.00\)"/>
    <numFmt numFmtId="182" formatCode="0.0000_ "/>
  </numFmts>
  <fonts count="16" x14ac:knownFonts="1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  <scheme val="major"/>
    </font>
    <font>
      <sz val="20"/>
      <name val="Times New Roman"/>
      <family val="1"/>
    </font>
    <font>
      <i/>
      <sz val="16"/>
      <name val="Times New Roman"/>
      <family val="1"/>
    </font>
    <font>
      <b/>
      <sz val="14"/>
      <name val="宋体"/>
      <charset val="134"/>
    </font>
    <font>
      <sz val="14"/>
      <name val="宋体"/>
      <charset val="134"/>
    </font>
    <font>
      <sz val="16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.5"/>
      <name val="Times New Roman"/>
      <family val="1"/>
    </font>
    <font>
      <sz val="11"/>
      <color theme="1"/>
      <name val="宋体"/>
      <charset val="134"/>
      <scheme val="minor"/>
    </font>
    <font>
      <vertAlign val="subscript"/>
      <sz val="12"/>
      <name val="Times New Roman"/>
      <family val="1"/>
    </font>
    <font>
      <vertAlign val="subscript"/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/>
    <xf numFmtId="176" fontId="0" fillId="0" borderId="0" xfId="0" applyNumberFormat="1" applyFont="1" applyBorder="1"/>
    <xf numFmtId="176" fontId="0" fillId="0" borderId="0" xfId="0" applyNumberFormat="1"/>
    <xf numFmtId="176" fontId="0" fillId="0" borderId="0" xfId="0" applyNumberFormat="1" applyFont="1" applyAlignment="1">
      <alignment horizontal="left" vertical="center"/>
    </xf>
    <xf numFmtId="177" fontId="0" fillId="0" borderId="0" xfId="0" applyNumberFormat="1" applyBorder="1"/>
    <xf numFmtId="0" fontId="0" fillId="0" borderId="0" xfId="0" applyFont="1" applyBorder="1" applyAlignment="1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177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8" fontId="9" fillId="0" borderId="2" xfId="0" applyNumberFormat="1" applyFont="1" applyBorder="1" applyAlignment="1">
      <alignment horizontal="center" vertical="center" wrapText="1"/>
    </xf>
    <xf numFmtId="179" fontId="9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177" fontId="9" fillId="0" borderId="2" xfId="0" applyNumberFormat="1" applyFont="1" applyBorder="1" applyAlignment="1">
      <alignment horizontal="center" vertical="top" wrapText="1"/>
    </xf>
    <xf numFmtId="180" fontId="9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6" fontId="0" fillId="0" borderId="7" xfId="0" applyNumberFormat="1" applyFont="1" applyBorder="1" applyAlignment="1">
      <alignment vertical="center"/>
    </xf>
    <xf numFmtId="177" fontId="0" fillId="0" borderId="0" xfId="0" applyNumberFormat="1" applyFont="1" applyBorder="1" applyAlignment="1"/>
    <xf numFmtId="177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177" fontId="0" fillId="0" borderId="8" xfId="0" applyNumberFormat="1" applyFont="1" applyBorder="1" applyAlignment="1">
      <alignment horizontal="right" vertical="center"/>
    </xf>
    <xf numFmtId="177" fontId="0" fillId="0" borderId="8" xfId="0" applyNumberFormat="1" applyFont="1" applyBorder="1" applyAlignment="1">
      <alignment horizontal="left" vertical="center"/>
    </xf>
    <xf numFmtId="0" fontId="10" fillId="0" borderId="0" xfId="0" applyFont="1" applyAlignment="1"/>
    <xf numFmtId="177" fontId="0" fillId="0" borderId="0" xfId="0" applyNumberFormat="1" applyFont="1" applyBorder="1"/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81" fontId="0" fillId="0" borderId="0" xfId="0" applyNumberFormat="1" applyFont="1" applyBorder="1" applyAlignment="1">
      <alignment vertical="center"/>
    </xf>
    <xf numFmtId="177" fontId="11" fillId="0" borderId="0" xfId="0" applyNumberFormat="1" applyFont="1"/>
    <xf numFmtId="181" fontId="0" fillId="0" borderId="0" xfId="0" applyNumberFormat="1" applyFont="1" applyAlignment="1">
      <alignment horizontal="left" vertical="center"/>
    </xf>
    <xf numFmtId="177" fontId="9" fillId="0" borderId="0" xfId="0" applyNumberFormat="1" applyFont="1" applyAlignment="1">
      <alignment vertical="center"/>
    </xf>
    <xf numFmtId="182" fontId="9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6" fillId="0" borderId="0" xfId="0" applyFont="1" applyBorder="1"/>
    <xf numFmtId="177" fontId="0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 indent="1"/>
    </xf>
    <xf numFmtId="179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176" fontId="9" fillId="0" borderId="0" xfId="0" applyNumberFormat="1" applyFont="1" applyBorder="1" applyAlignment="1">
      <alignment horizontal="center" wrapText="1"/>
    </xf>
    <xf numFmtId="176" fontId="9" fillId="0" borderId="0" xfId="0" applyNumberFormat="1" applyFont="1" applyBorder="1" applyAlignment="1">
      <alignment horizontal="center" vertical="top" wrapText="1"/>
    </xf>
    <xf numFmtId="180" fontId="9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177" fontId="0" fillId="0" borderId="0" xfId="0" applyNumberFormat="1" applyBorder="1" applyAlignment="1">
      <alignment horizontal="left" vertical="center" indent="1"/>
    </xf>
    <xf numFmtId="0" fontId="0" fillId="0" borderId="0" xfId="0" applyFont="1" applyBorder="1" applyAlignment="1">
      <alignment horizontal="left" indent="1"/>
    </xf>
    <xf numFmtId="0" fontId="0" fillId="0" borderId="8" xfId="0" quotePrefix="1" applyFont="1" applyBorder="1" applyAlignment="1">
      <alignment horizontal="left" vertical="center"/>
    </xf>
    <xf numFmtId="177" fontId="0" fillId="0" borderId="0" xfId="0" quotePrefix="1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177" fontId="0" fillId="0" borderId="2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overlay val="0"/>
      <c:spPr>
        <a:noFill/>
        <a:ln w="25400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44480"/>
        <c:axId val="200245248"/>
      </c:lineChart>
      <c:catAx>
        <c:axId val="19944448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00245248"/>
        <c:crosses val="autoZero"/>
        <c:auto val="1"/>
        <c:lblAlgn val="ctr"/>
        <c:lblOffset val="100"/>
        <c:tickLblSkip val="1"/>
        <c:noMultiLvlLbl val="0"/>
      </c:catAx>
      <c:valAx>
        <c:axId val="2002452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99444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overlay val="0"/>
      <c:spPr>
        <a:noFill/>
        <a:ln w="25400"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  <a:effectLst/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  <a:effectLst/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44992"/>
        <c:axId val="200246976"/>
      </c:lineChart>
      <c:catAx>
        <c:axId val="199444992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200246976"/>
        <c:crosses val="autoZero"/>
        <c:auto val="1"/>
        <c:lblAlgn val="ctr"/>
        <c:lblOffset val="100"/>
        <c:tickLblSkip val="1"/>
        <c:noMultiLvlLbl val="0"/>
      </c:catAx>
      <c:valAx>
        <c:axId val="2002469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overlay val="0"/>
          <c:spPr>
            <a:noFill/>
            <a:ln w="25400">
              <a:noFill/>
            </a:ln>
            <a:effectLst/>
          </c:spPr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0" vertOverflow="ellipsis" horzOverflow="overflow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99444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控制图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4385509913829103E-2"/>
          <c:y val="0.12636439025840701"/>
          <c:w val="0.92515686438551004"/>
          <c:h val="0.6847051508602239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'1A'!$H$8:$H$15</c:f>
              <c:numCache>
                <c:formatCode>0.00_ </c:formatCode>
                <c:ptCount val="8"/>
                <c:pt idx="0">
                  <c:v>56.480000000000004</c:v>
                </c:pt>
                <c:pt idx="1">
                  <c:v>56.54</c:v>
                </c:pt>
                <c:pt idx="2">
                  <c:v>56.64</c:v>
                </c:pt>
                <c:pt idx="3">
                  <c:v>56.48</c:v>
                </c:pt>
                <c:pt idx="4">
                  <c:v>56.56</c:v>
                </c:pt>
                <c:pt idx="5">
                  <c:v>56.540000000000006</c:v>
                </c:pt>
                <c:pt idx="6">
                  <c:v>56.46</c:v>
                </c:pt>
                <c:pt idx="7">
                  <c:v>56.48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20992"/>
        <c:axId val="200250432"/>
      </c:lineChart>
      <c:catAx>
        <c:axId val="201620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0250432"/>
        <c:crosses val="autoZero"/>
        <c:auto val="1"/>
        <c:lblAlgn val="ctr"/>
        <c:lblOffset val="100"/>
        <c:noMultiLvlLbl val="0"/>
      </c:catAx>
      <c:valAx>
        <c:axId val="20025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1620992"/>
        <c:crosses val="autoZero"/>
        <c:crossBetween val="between"/>
        <c:majorUnit val="0.1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336946348040697E-2"/>
          <c:y val="7.1055606008716493E-2"/>
          <c:w val="0.91954418415902495"/>
          <c:h val="0.8235954383112019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'1A'!$I$8:$I$15</c:f>
              <c:numCache>
                <c:formatCode>0.00_ </c:formatCode>
                <c:ptCount val="8"/>
                <c:pt idx="0">
                  <c:v>0.20000000000000284</c:v>
                </c:pt>
                <c:pt idx="1">
                  <c:v>0.30000000000000426</c:v>
                </c:pt>
                <c:pt idx="2">
                  <c:v>0.10000000000000142</c:v>
                </c:pt>
                <c:pt idx="3">
                  <c:v>0.20000000000000284</c:v>
                </c:pt>
                <c:pt idx="4">
                  <c:v>0.10000000000000142</c:v>
                </c:pt>
                <c:pt idx="5">
                  <c:v>0.30000000000000426</c:v>
                </c:pt>
                <c:pt idx="6">
                  <c:v>0.20000000000000284</c:v>
                </c:pt>
                <c:pt idx="7">
                  <c:v>0.30000000000000426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631232"/>
        <c:axId val="200252160"/>
      </c:lineChart>
      <c:catAx>
        <c:axId val="201631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0252160"/>
        <c:crosses val="autoZero"/>
        <c:auto val="1"/>
        <c:lblAlgn val="ctr"/>
        <c:lblOffset val="100"/>
        <c:noMultiLvlLbl val="0"/>
      </c:catAx>
      <c:valAx>
        <c:axId val="20025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163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8.emf"/><Relationship Id="rId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16</xdr:row>
      <xdr:rowOff>47625</xdr:rowOff>
    </xdr:from>
    <xdr:to>
      <xdr:col>5</xdr:col>
      <xdr:colOff>561975</xdr:colOff>
      <xdr:row>16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774440" y="5253355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23</xdr:row>
      <xdr:rowOff>47625</xdr:rowOff>
    </xdr:from>
    <xdr:to>
      <xdr:col>2</xdr:col>
      <xdr:colOff>390525</xdr:colOff>
      <xdr:row>23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758950" y="79902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8</xdr:col>
      <xdr:colOff>600075</xdr:colOff>
      <xdr:row>29</xdr:row>
      <xdr:rowOff>9525</xdr:rowOff>
    </xdr:to>
    <xdr:graphicFrame macro="">
      <xdr:nvGraphicFramePr>
        <xdr:cNvPr id="19691" name="图表 1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29</xdr:row>
      <xdr:rowOff>0</xdr:rowOff>
    </xdr:from>
    <xdr:to>
      <xdr:col>9</xdr:col>
      <xdr:colOff>9525</xdr:colOff>
      <xdr:row>29</xdr:row>
      <xdr:rowOff>9525</xdr:rowOff>
    </xdr:to>
    <xdr:graphicFrame macro="">
      <xdr:nvGraphicFramePr>
        <xdr:cNvPr id="19692" name="图表 1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5</xdr:row>
          <xdr:rowOff>88900</xdr:rowOff>
        </xdr:from>
        <xdr:to>
          <xdr:col>7</xdr:col>
          <xdr:colOff>330200</xdr:colOff>
          <xdr:row>6</xdr:row>
          <xdr:rowOff>88900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16</xdr:row>
          <xdr:rowOff>0</xdr:rowOff>
        </xdr:from>
        <xdr:to>
          <xdr:col>0</xdr:col>
          <xdr:colOff>736600</xdr:colOff>
          <xdr:row>17</xdr:row>
          <xdr:rowOff>19050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19</xdr:row>
          <xdr:rowOff>19050</xdr:rowOff>
        </xdr:from>
        <xdr:to>
          <xdr:col>2</xdr:col>
          <xdr:colOff>209550</xdr:colOff>
          <xdr:row>19</xdr:row>
          <xdr:rowOff>285750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20</xdr:row>
          <xdr:rowOff>95250</xdr:rowOff>
        </xdr:from>
        <xdr:to>
          <xdr:col>3</xdr:col>
          <xdr:colOff>19050</xdr:colOff>
          <xdr:row>21</xdr:row>
          <xdr:rowOff>0</xdr:rowOff>
        </xdr:to>
        <xdr:sp macro="" textlink=""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21</xdr:row>
          <xdr:rowOff>50800</xdr:rowOff>
        </xdr:from>
        <xdr:to>
          <xdr:col>3</xdr:col>
          <xdr:colOff>19050</xdr:colOff>
          <xdr:row>22</xdr:row>
          <xdr:rowOff>12700</xdr:rowOff>
        </xdr:to>
        <xdr:sp macro="" textlink=""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24</xdr:row>
          <xdr:rowOff>114300</xdr:rowOff>
        </xdr:from>
        <xdr:to>
          <xdr:col>2</xdr:col>
          <xdr:colOff>431800</xdr:colOff>
          <xdr:row>25</xdr:row>
          <xdr:rowOff>0</xdr:rowOff>
        </xdr:to>
        <xdr:sp macro="" textlink=""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18</xdr:row>
          <xdr:rowOff>95250</xdr:rowOff>
        </xdr:from>
        <xdr:to>
          <xdr:col>0</xdr:col>
          <xdr:colOff>685800</xdr:colOff>
          <xdr:row>18</xdr:row>
          <xdr:rowOff>438150</xdr:rowOff>
        </xdr:to>
        <xdr:sp macro="" textlink=""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25</xdr:row>
          <xdr:rowOff>57150</xdr:rowOff>
        </xdr:from>
        <xdr:to>
          <xdr:col>2</xdr:col>
          <xdr:colOff>552450</xdr:colOff>
          <xdr:row>25</xdr:row>
          <xdr:rowOff>361950</xdr:rowOff>
        </xdr:to>
        <xdr:sp macro="" textlink=""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279400</xdr:colOff>
          <xdr:row>20</xdr:row>
          <xdr:rowOff>0</xdr:rowOff>
        </xdr:to>
        <xdr:sp macro="" textlink="">
          <xdr:nvSpPr>
            <xdr:cNvPr id="19468" name="Object 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158750</xdr:colOff>
          <xdr:row>5</xdr:row>
          <xdr:rowOff>146050</xdr:rowOff>
        </xdr:from>
        <xdr:to>
          <xdr:col>7</xdr:col>
          <xdr:colOff>431800</xdr:colOff>
          <xdr:row>6</xdr:row>
          <xdr:rowOff>215900</xdr:rowOff>
        </xdr:to>
        <xdr:sp macro="" textlink="">
          <xdr:nvSpPr>
            <xdr:cNvPr id="19470" name="Object 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406401</xdr:colOff>
      <xdr:row>28</xdr:row>
      <xdr:rowOff>190501</xdr:rowOff>
    </xdr:from>
    <xdr:to>
      <xdr:col>8</xdr:col>
      <xdr:colOff>241301</xdr:colOff>
      <xdr:row>28</xdr:row>
      <xdr:rowOff>596901</xdr:rowOff>
    </xdr:to>
    <xdr:pic>
      <xdr:nvPicPr>
        <xdr:cNvPr id="17" name="图片 16" descr="C:\Users\ADMINI~1\AppData\Local\Temp\WeChat Files\22be7f206041e34f0f0b6005f40c57c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1" y="9798051"/>
          <a:ext cx="1003300" cy="40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285750</xdr:colOff>
          <xdr:row>3</xdr:row>
          <xdr:rowOff>139700</xdr:rowOff>
        </xdr:from>
        <xdr:to>
          <xdr:col>5</xdr:col>
          <xdr:colOff>438150</xdr:colOff>
          <xdr:row>5</xdr:row>
          <xdr:rowOff>127000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365125</xdr:colOff>
      <xdr:row>3</xdr:row>
      <xdr:rowOff>140335</xdr:rowOff>
    </xdr:from>
    <xdr:to>
      <xdr:col>11</xdr:col>
      <xdr:colOff>411480</xdr:colOff>
      <xdr:row>17</xdr:row>
      <xdr:rowOff>153307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165100</xdr:colOff>
          <xdr:row>3</xdr:row>
          <xdr:rowOff>127000</xdr:rowOff>
        </xdr:from>
        <xdr:to>
          <xdr:col>5</xdr:col>
          <xdr:colOff>330200</xdr:colOff>
          <xdr:row>5</xdr:row>
          <xdr:rowOff>139700</xdr:rowOff>
        </xdr:to>
        <xdr:sp macro="" textlink="">
          <xdr:nvSpPr>
            <xdr:cNvPr id="20483" name="Object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130810</xdr:colOff>
      <xdr:row>6</xdr:row>
      <xdr:rowOff>101600</xdr:rowOff>
    </xdr:from>
    <xdr:to>
      <xdr:col>11</xdr:col>
      <xdr:colOff>121285</xdr:colOff>
      <xdr:row>6</xdr:row>
      <xdr:rowOff>101600</xdr:rowOff>
    </xdr:to>
    <xdr:cxnSp macro="">
      <xdr:nvCxnSpPr>
        <xdr:cNvPr id="3" name="直接连接符 2"/>
        <xdr:cNvCxnSpPr/>
      </xdr:nvCxnSpPr>
      <xdr:spPr>
        <a:xfrm>
          <a:off x="816610" y="1720850"/>
          <a:ext cx="6848475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330200</xdr:colOff>
      <xdr:row>18</xdr:row>
      <xdr:rowOff>135890</xdr:rowOff>
    </xdr:from>
    <xdr:to>
      <xdr:col>11</xdr:col>
      <xdr:colOff>425450</xdr:colOff>
      <xdr:row>31</xdr:row>
      <xdr:rowOff>152219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82550</xdr:colOff>
      <xdr:row>30</xdr:row>
      <xdr:rowOff>69850</xdr:rowOff>
    </xdr:from>
    <xdr:to>
      <xdr:col>11</xdr:col>
      <xdr:colOff>273050</xdr:colOff>
      <xdr:row>30</xdr:row>
      <xdr:rowOff>69850</xdr:rowOff>
    </xdr:to>
    <xdr:sp macro="" textlink="">
      <xdr:nvSpPr>
        <xdr:cNvPr id="4" name="直接连接符 3"/>
        <xdr:cNvSpPr/>
      </xdr:nvSpPr>
      <xdr:spPr>
        <a:xfrm>
          <a:off x="768350" y="6413500"/>
          <a:ext cx="704850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0.06752</cdr:x>
      <cdr:y>0.41547</cdr:y>
    </cdr:from>
    <cdr:to>
      <cdr:x>0.97984</cdr:x>
      <cdr:y>0.41547</cdr:y>
    </cdr:to>
    <cdr:sp macro="" textlink="">
      <cdr:nvSpPr>
        <cdr:cNvPr id="2" name="直接连接符 1"/>
        <cdr:cNvSpPr/>
      </cdr:nvSpPr>
      <cdr:spPr>
        <a:xfrm xmlns:a="http://schemas.openxmlformats.org/drawingml/2006/main">
          <a:off x="512523" y="1137086"/>
          <a:ext cx="692465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0.06113</cdr:x>
      <cdr:y>0.63333</cdr:y>
    </cdr:from>
    <cdr:to>
      <cdr:x>0.96843</cdr:x>
      <cdr:y>0.63662</cdr:y>
    </cdr:to>
    <cdr:sp macro="" textlink="">
      <cdr:nvSpPr>
        <cdr:cNvPr id="3" name="直接连接符 2"/>
        <cdr:cNvSpPr/>
      </cdr:nvSpPr>
      <cdr:spPr>
        <a:xfrm xmlns:a="http://schemas.openxmlformats.org/drawingml/2006/main" flipV="1">
          <a:off x="463986" y="1733331"/>
          <a:ext cx="6886548" cy="90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0.06074</cdr:x>
      <cdr:y>0.05688</cdr:y>
    </cdr:from>
    <cdr:to>
      <cdr:x>0.98344</cdr:x>
      <cdr:y>0.05688</cdr:y>
    </cdr:to>
    <cdr:sp macro="" textlink="">
      <cdr:nvSpPr>
        <cdr:cNvPr id="2" name="直接连接符 1"/>
        <cdr:cNvSpPr/>
      </cdr:nvSpPr>
      <cdr:spPr>
        <a:xfrm xmlns:a="http://schemas.openxmlformats.org/drawingml/2006/main">
          <a:off x="463967" y="141778"/>
          <a:ext cx="7048551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0.05985</cdr:x>
      <cdr:y>0.39943</cdr:y>
    </cdr:from>
    <cdr:to>
      <cdr:x>0.9788</cdr:x>
      <cdr:y>0.40655</cdr:y>
    </cdr:to>
    <cdr:sp macro="" textlink="">
      <cdr:nvSpPr>
        <cdr:cNvPr id="3" name="直接连接符 2"/>
        <cdr:cNvSpPr/>
      </cdr:nvSpPr>
      <cdr:spPr>
        <a:xfrm xmlns:a="http://schemas.openxmlformats.org/drawingml/2006/main" flipV="1">
          <a:off x="457178" y="995527"/>
          <a:ext cx="7019905" cy="177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9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6.bin"/><Relationship Id="rId17" Type="http://schemas.openxmlformats.org/officeDocument/2006/relationships/image" Target="../media/image7.emf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8.bin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11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9" Type="http://schemas.openxmlformats.org/officeDocument/2006/relationships/oleObject" Target="../embeddings/oleObject10.bin"/><Relationship Id="rId4" Type="http://schemas.openxmlformats.org/officeDocument/2006/relationships/image" Target="../media/image1.wmf"/><Relationship Id="rId9" Type="http://schemas.openxmlformats.org/officeDocument/2006/relationships/image" Target="../media/image3.emf"/><Relationship Id="rId14" Type="http://schemas.openxmlformats.org/officeDocument/2006/relationships/oleObject" Target="../embeddings/oleObject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oleObject" Target="../embeddings/oleObject12.bin"/><Relationship Id="rId4" Type="http://schemas.openxmlformats.org/officeDocument/2006/relationships/image" Target="../media/image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U29"/>
  <sheetViews>
    <sheetView tabSelected="1" workbookViewId="0">
      <selection activeCell="I3" sqref="I3"/>
    </sheetView>
  </sheetViews>
  <sheetFormatPr defaultColWidth="9" defaultRowHeight="15" x14ac:dyDescent="0.25"/>
  <cols>
    <col min="1" max="1" width="10" style="1" customWidth="1"/>
    <col min="2" max="2" width="12.08203125" style="1" customWidth="1"/>
    <col min="3" max="7" width="7.83203125" style="8" customWidth="1"/>
    <col min="8" max="8" width="7.5" style="1" customWidth="1"/>
    <col min="9" max="9" width="12.75" style="1" customWidth="1"/>
    <col min="10" max="16384" width="9" style="1"/>
  </cols>
  <sheetData>
    <row r="1" spans="1:21" ht="21.75" customHeight="1" x14ac:dyDescent="0.25">
      <c r="A1" s="56"/>
      <c r="B1" s="56"/>
      <c r="C1" s="56"/>
      <c r="D1" s="56"/>
      <c r="E1" s="56"/>
      <c r="F1" s="56"/>
      <c r="G1" s="56"/>
      <c r="H1" s="56"/>
      <c r="I1" s="56"/>
    </row>
    <row r="2" spans="1:21" ht="24" customHeight="1" x14ac:dyDescent="0.45">
      <c r="A2" s="57" t="s">
        <v>53</v>
      </c>
      <c r="B2" s="58"/>
      <c r="C2" s="58"/>
      <c r="D2" s="58"/>
      <c r="E2" s="58"/>
      <c r="F2" s="58"/>
      <c r="G2" s="58"/>
      <c r="H2" s="58"/>
      <c r="I2" s="58"/>
      <c r="L2" s="43"/>
      <c r="N2" s="43"/>
    </row>
    <row r="3" spans="1:21" ht="24" customHeight="1" x14ac:dyDescent="0.25">
      <c r="A3" s="59" t="s">
        <v>54</v>
      </c>
      <c r="B3" s="59"/>
      <c r="C3" s="59"/>
      <c r="D3" s="59"/>
      <c r="E3" s="59"/>
      <c r="F3" s="59"/>
      <c r="G3" s="9"/>
      <c r="H3" s="9"/>
      <c r="I3" s="9"/>
      <c r="L3" s="43"/>
      <c r="N3" s="43"/>
    </row>
    <row r="4" spans="1:21" ht="26.15" customHeight="1" x14ac:dyDescent="0.35">
      <c r="A4" s="60" t="s">
        <v>0</v>
      </c>
      <c r="B4" s="60"/>
      <c r="C4" s="60"/>
      <c r="D4" s="60"/>
      <c r="E4" s="60"/>
      <c r="F4" s="60"/>
      <c r="G4" s="60"/>
      <c r="H4" s="60"/>
      <c r="I4" s="60"/>
      <c r="L4" s="43"/>
      <c r="N4" s="43"/>
    </row>
    <row r="5" spans="1:21" ht="24" customHeight="1" x14ac:dyDescent="0.25">
      <c r="A5" s="60" t="s">
        <v>1</v>
      </c>
      <c r="B5" s="60"/>
      <c r="C5" s="60"/>
      <c r="D5" s="60"/>
      <c r="E5" s="60"/>
      <c r="F5" s="60"/>
      <c r="G5" s="60"/>
      <c r="H5" s="60"/>
      <c r="I5" s="60"/>
      <c r="L5" s="43"/>
      <c r="N5" s="43"/>
      <c r="S5" s="43"/>
    </row>
    <row r="6" spans="1:21" ht="23.25" customHeight="1" x14ac:dyDescent="0.25">
      <c r="A6" s="67" t="s">
        <v>2</v>
      </c>
      <c r="B6" s="10" t="s">
        <v>3</v>
      </c>
      <c r="C6" s="61" t="s">
        <v>4</v>
      </c>
      <c r="D6" s="61"/>
      <c r="E6" s="61"/>
      <c r="F6" s="61"/>
      <c r="G6" s="61"/>
      <c r="H6" s="69"/>
      <c r="I6" s="71" t="s">
        <v>5</v>
      </c>
      <c r="L6" s="43"/>
      <c r="O6" s="44" t="s">
        <v>6</v>
      </c>
      <c r="P6" s="44" t="s">
        <v>7</v>
      </c>
      <c r="Q6" s="44"/>
      <c r="R6" s="52"/>
      <c r="S6" s="44"/>
      <c r="T6" s="53"/>
      <c r="U6" s="53"/>
    </row>
    <row r="7" spans="1:21" ht="22" customHeight="1" x14ac:dyDescent="0.25">
      <c r="A7" s="68"/>
      <c r="B7" s="11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2" t="s">
        <v>13</v>
      </c>
      <c r="H7" s="70"/>
      <c r="I7" s="72"/>
      <c r="L7" s="43"/>
      <c r="N7" s="43"/>
      <c r="P7" s="43"/>
      <c r="R7" s="43"/>
      <c r="S7" s="43"/>
    </row>
    <row r="8" spans="1:21" s="3" customFormat="1" ht="22" customHeight="1" x14ac:dyDescent="0.25">
      <c r="A8" s="13">
        <v>1</v>
      </c>
      <c r="B8" s="14" t="s">
        <v>43</v>
      </c>
      <c r="C8" s="15">
        <v>56.5</v>
      </c>
      <c r="D8" s="15">
        <v>56.4</v>
      </c>
      <c r="E8" s="15">
        <v>56.5</v>
      </c>
      <c r="F8" s="15">
        <v>56.4</v>
      </c>
      <c r="G8" s="15">
        <v>56.6</v>
      </c>
      <c r="H8" s="16">
        <f t="shared" ref="H8:H15" si="0">SUM(C8:G8)/5</f>
        <v>56.480000000000004</v>
      </c>
      <c r="I8" s="45">
        <f>MAX(C8:G8)-MIN(C8:G8)</f>
        <v>0.20000000000000284</v>
      </c>
      <c r="K8" s="46"/>
      <c r="L8" s="43"/>
      <c r="N8" s="43"/>
      <c r="P8" s="43"/>
      <c r="R8" s="43"/>
      <c r="S8" s="43"/>
    </row>
    <row r="9" spans="1:21" s="3" customFormat="1" ht="22" customHeight="1" x14ac:dyDescent="0.25">
      <c r="A9" s="13">
        <v>2</v>
      </c>
      <c r="B9" s="14" t="s">
        <v>44</v>
      </c>
      <c r="C9" s="15">
        <v>56.4</v>
      </c>
      <c r="D9" s="15">
        <v>56.6</v>
      </c>
      <c r="E9" s="15">
        <v>56.5</v>
      </c>
      <c r="F9" s="15">
        <v>56.7</v>
      </c>
      <c r="G9" s="15">
        <v>56.5</v>
      </c>
      <c r="H9" s="16">
        <f t="shared" si="0"/>
        <v>56.54</v>
      </c>
      <c r="I9" s="45">
        <f t="shared" ref="I9:I15" si="1">MAX(C9:G9)-MIN(C9:G9)</f>
        <v>0.30000000000000426</v>
      </c>
      <c r="K9" s="46"/>
      <c r="L9" s="43"/>
      <c r="N9" s="43"/>
      <c r="P9" s="43"/>
      <c r="R9" s="43"/>
      <c r="S9" s="43"/>
    </row>
    <row r="10" spans="1:21" s="3" customFormat="1" ht="22" customHeight="1" x14ac:dyDescent="0.25">
      <c r="A10" s="13">
        <v>3</v>
      </c>
      <c r="B10" s="14" t="s">
        <v>45</v>
      </c>
      <c r="C10" s="15">
        <v>56.6</v>
      </c>
      <c r="D10" s="15">
        <v>56.7</v>
      </c>
      <c r="E10" s="15">
        <v>56.6</v>
      </c>
      <c r="F10" s="15">
        <v>56.6</v>
      </c>
      <c r="G10" s="15">
        <v>56.7</v>
      </c>
      <c r="H10" s="16">
        <f t="shared" si="0"/>
        <v>56.64</v>
      </c>
      <c r="I10" s="45">
        <f t="shared" si="1"/>
        <v>0.10000000000000142</v>
      </c>
      <c r="K10" s="46"/>
      <c r="L10" s="43"/>
      <c r="N10" s="43"/>
      <c r="P10" s="43"/>
      <c r="R10" s="43"/>
    </row>
    <row r="11" spans="1:21" s="3" customFormat="1" ht="22" customHeight="1" x14ac:dyDescent="0.35">
      <c r="A11" s="13">
        <v>4</v>
      </c>
      <c r="B11" s="14" t="s">
        <v>46</v>
      </c>
      <c r="C11" s="15">
        <v>56.5</v>
      </c>
      <c r="D11" s="15">
        <v>56.4</v>
      </c>
      <c r="E11" s="15">
        <v>56.6</v>
      </c>
      <c r="F11" s="15">
        <v>56.5</v>
      </c>
      <c r="G11" s="15">
        <v>56.4</v>
      </c>
      <c r="H11" s="16">
        <f t="shared" si="0"/>
        <v>56.48</v>
      </c>
      <c r="I11" s="45">
        <f t="shared" si="1"/>
        <v>0.20000000000000284</v>
      </c>
      <c r="K11" s="46" t="s">
        <v>14</v>
      </c>
      <c r="L11" s="47" t="s">
        <v>15</v>
      </c>
      <c r="N11" s="43"/>
      <c r="R11" s="43"/>
    </row>
    <row r="12" spans="1:21" s="3" customFormat="1" ht="22" customHeight="1" x14ac:dyDescent="0.35">
      <c r="A12" s="17">
        <v>5</v>
      </c>
      <c r="B12" s="14" t="s">
        <v>47</v>
      </c>
      <c r="C12" s="15">
        <v>56.6</v>
      </c>
      <c r="D12" s="15">
        <v>56.6</v>
      </c>
      <c r="E12" s="15">
        <v>56.6</v>
      </c>
      <c r="F12" s="15">
        <v>56.5</v>
      </c>
      <c r="G12" s="15">
        <v>56.5</v>
      </c>
      <c r="H12" s="16">
        <f t="shared" si="0"/>
        <v>56.56</v>
      </c>
      <c r="I12" s="45">
        <f t="shared" si="1"/>
        <v>0.10000000000000142</v>
      </c>
      <c r="K12" s="46"/>
      <c r="L12" s="47"/>
      <c r="N12" s="43"/>
    </row>
    <row r="13" spans="1:21" s="3" customFormat="1" ht="22" customHeight="1" x14ac:dyDescent="0.35">
      <c r="A13" s="17">
        <v>6</v>
      </c>
      <c r="B13" s="14" t="s">
        <v>48</v>
      </c>
      <c r="C13" s="15">
        <v>56.5</v>
      </c>
      <c r="D13" s="15">
        <v>56.4</v>
      </c>
      <c r="E13" s="15">
        <v>56.7</v>
      </c>
      <c r="F13" s="15">
        <v>56.6</v>
      </c>
      <c r="G13" s="15">
        <v>56.5</v>
      </c>
      <c r="H13" s="16">
        <f t="shared" si="0"/>
        <v>56.540000000000006</v>
      </c>
      <c r="I13" s="45">
        <f t="shared" si="1"/>
        <v>0.30000000000000426</v>
      </c>
      <c r="K13" s="46"/>
      <c r="L13" s="47"/>
    </row>
    <row r="14" spans="1:21" s="3" customFormat="1" ht="22" customHeight="1" x14ac:dyDescent="0.35">
      <c r="A14" s="17">
        <v>7</v>
      </c>
      <c r="B14" s="14" t="s">
        <v>49</v>
      </c>
      <c r="C14" s="15">
        <v>56.4</v>
      </c>
      <c r="D14" s="15">
        <v>56.4</v>
      </c>
      <c r="E14" s="15">
        <v>56.5</v>
      </c>
      <c r="F14" s="15">
        <v>56.6</v>
      </c>
      <c r="G14" s="15">
        <v>56.4</v>
      </c>
      <c r="H14" s="16">
        <f t="shared" si="0"/>
        <v>56.46</v>
      </c>
      <c r="I14" s="45">
        <f t="shared" si="1"/>
        <v>0.20000000000000284</v>
      </c>
      <c r="K14" s="46" t="s">
        <v>16</v>
      </c>
      <c r="L14" s="47"/>
    </row>
    <row r="15" spans="1:21" s="3" customFormat="1" ht="22" customHeight="1" x14ac:dyDescent="0.25">
      <c r="A15" s="17">
        <v>8</v>
      </c>
      <c r="B15" s="14" t="s">
        <v>50</v>
      </c>
      <c r="C15" s="15">
        <v>56.7</v>
      </c>
      <c r="D15" s="15">
        <v>56.4</v>
      </c>
      <c r="E15" s="15">
        <v>56.4</v>
      </c>
      <c r="F15" s="15">
        <v>56.5</v>
      </c>
      <c r="G15" s="15">
        <v>56.4</v>
      </c>
      <c r="H15" s="16">
        <f t="shared" si="0"/>
        <v>56.48</v>
      </c>
      <c r="I15" s="45">
        <f t="shared" si="1"/>
        <v>0.30000000000000426</v>
      </c>
      <c r="K15" s="46"/>
      <c r="L15" s="48"/>
    </row>
    <row r="16" spans="1:21" s="3" customFormat="1" ht="22" customHeight="1" x14ac:dyDescent="0.35">
      <c r="A16" s="17"/>
      <c r="B16" s="18"/>
      <c r="C16" s="19"/>
      <c r="D16" s="19"/>
      <c r="E16" s="19"/>
      <c r="F16" s="19"/>
      <c r="G16" s="19"/>
      <c r="H16" s="20"/>
      <c r="I16" s="49"/>
      <c r="K16" s="46"/>
      <c r="L16" s="47"/>
    </row>
    <row r="17" spans="1:9" s="3" customFormat="1" ht="22" customHeight="1" x14ac:dyDescent="0.25">
      <c r="A17" s="21"/>
      <c r="B17" s="22">
        <f>AVERAGE(H8:H15)</f>
        <v>56.522500000000008</v>
      </c>
      <c r="C17" s="23"/>
      <c r="D17" s="23"/>
      <c r="E17" s="23"/>
      <c r="F17" s="24"/>
      <c r="G17" s="24">
        <f>AVERAGE(I8:I15)</f>
        <v>0.21250000000000302</v>
      </c>
      <c r="H17" s="25"/>
      <c r="I17" s="50"/>
    </row>
    <row r="18" spans="1:9" s="3" customFormat="1" ht="29.25" customHeight="1" x14ac:dyDescent="0.25">
      <c r="A18" s="62" t="s">
        <v>17</v>
      </c>
      <c r="B18" s="63"/>
      <c r="C18" s="26" t="s">
        <v>18</v>
      </c>
      <c r="D18" s="27">
        <v>0.57699999999999996</v>
      </c>
      <c r="E18" s="26" t="s">
        <v>19</v>
      </c>
      <c r="F18" s="27">
        <v>2.1150000000000002</v>
      </c>
      <c r="G18" s="26" t="s">
        <v>20</v>
      </c>
      <c r="H18" s="54" t="s">
        <v>21</v>
      </c>
      <c r="I18" s="51"/>
    </row>
    <row r="19" spans="1:9" ht="37.5" customHeight="1" x14ac:dyDescent="0.4">
      <c r="A19" s="28"/>
      <c r="B19" s="64" t="s">
        <v>22</v>
      </c>
      <c r="C19" s="65"/>
      <c r="D19" s="29"/>
      <c r="E19" s="29"/>
      <c r="F19" s="29"/>
      <c r="G19" s="29"/>
      <c r="H19" s="3"/>
      <c r="I19" s="3"/>
    </row>
    <row r="20" spans="1:9" ht="23.25" customHeight="1" x14ac:dyDescent="0.3">
      <c r="A20" s="30" t="s">
        <v>23</v>
      </c>
      <c r="B20" s="31" t="s">
        <v>24</v>
      </c>
      <c r="C20" s="32"/>
      <c r="D20" s="33">
        <f>SUM(B17)</f>
        <v>56.522500000000008</v>
      </c>
      <c r="E20" s="34"/>
      <c r="F20" s="29"/>
      <c r="G20" s="29"/>
      <c r="H20" s="3"/>
      <c r="I20" s="3"/>
    </row>
    <row r="21" spans="1:9" ht="36.75" customHeight="1" x14ac:dyDescent="0.3">
      <c r="A21" s="30" t="s">
        <v>25</v>
      </c>
      <c r="B21" s="31" t="s">
        <v>26</v>
      </c>
      <c r="C21" s="32"/>
      <c r="D21" s="35">
        <f>SUM(D20+D18*G17)</f>
        <v>56.64511250000001</v>
      </c>
      <c r="E21" s="34"/>
      <c r="F21" s="36"/>
      <c r="G21" s="36"/>
      <c r="H21" s="66"/>
      <c r="I21" s="66"/>
    </row>
    <row r="22" spans="1:9" ht="27" customHeight="1" x14ac:dyDescent="0.3">
      <c r="A22" s="30" t="s">
        <v>27</v>
      </c>
      <c r="B22" s="31" t="s">
        <v>28</v>
      </c>
      <c r="D22" s="35">
        <f>SUM(B17-D18*G17)</f>
        <v>56.399887500000006</v>
      </c>
      <c r="E22" s="34"/>
      <c r="F22" s="36"/>
      <c r="G22" s="36"/>
      <c r="H22" s="37"/>
      <c r="I22" s="3"/>
    </row>
    <row r="23" spans="1:9" ht="39.75" customHeight="1" x14ac:dyDescent="0.4">
      <c r="A23" s="38" t="s">
        <v>5</v>
      </c>
      <c r="B23" s="39" t="s">
        <v>22</v>
      </c>
      <c r="D23" s="40"/>
      <c r="E23" s="29"/>
      <c r="F23" s="29"/>
      <c r="G23" s="29"/>
      <c r="H23" s="3"/>
      <c r="I23" s="3"/>
    </row>
    <row r="24" spans="1:9" ht="25.5" customHeight="1" x14ac:dyDescent="0.3">
      <c r="A24" s="41" t="s">
        <v>29</v>
      </c>
      <c r="B24" s="42" t="s">
        <v>30</v>
      </c>
      <c r="D24" s="40">
        <f>SUM(G17)</f>
        <v>0.21250000000000302</v>
      </c>
      <c r="E24" s="34"/>
      <c r="F24" s="29"/>
      <c r="G24" s="29"/>
      <c r="H24" s="3"/>
      <c r="I24" s="3"/>
    </row>
    <row r="25" spans="1:9" ht="30.75" customHeight="1" x14ac:dyDescent="0.3">
      <c r="A25" s="30" t="s">
        <v>25</v>
      </c>
      <c r="B25" s="31" t="s">
        <v>26</v>
      </c>
      <c r="D25" s="40">
        <f>SUM(F18*G17)</f>
        <v>0.44943750000000643</v>
      </c>
      <c r="E25" s="34"/>
      <c r="F25" s="24"/>
      <c r="G25" s="29"/>
      <c r="H25" s="66"/>
      <c r="I25" s="66"/>
    </row>
    <row r="26" spans="1:9" ht="29.25" customHeight="1" x14ac:dyDescent="0.3">
      <c r="A26" s="30" t="s">
        <v>27</v>
      </c>
      <c r="B26" s="31" t="s">
        <v>28</v>
      </c>
      <c r="D26" s="55" t="s">
        <v>21</v>
      </c>
      <c r="E26" s="34"/>
      <c r="F26" s="29"/>
      <c r="G26" s="29"/>
      <c r="H26" s="66"/>
      <c r="I26" s="66"/>
    </row>
    <row r="27" spans="1:9" ht="48" customHeight="1" x14ac:dyDescent="0.25">
      <c r="A27" s="73" t="s">
        <v>31</v>
      </c>
      <c r="B27" s="74"/>
      <c r="C27" s="74"/>
      <c r="D27" s="74"/>
      <c r="E27" s="74"/>
      <c r="F27" s="74"/>
      <c r="G27" s="74"/>
      <c r="H27" s="74"/>
      <c r="I27" s="74"/>
    </row>
    <row r="28" spans="1:9" ht="46.5" customHeight="1" x14ac:dyDescent="0.25">
      <c r="A28" s="75" t="s">
        <v>51</v>
      </c>
      <c r="B28" s="75"/>
      <c r="C28" s="75"/>
      <c r="D28" s="75"/>
      <c r="E28" s="75"/>
      <c r="F28" s="75"/>
      <c r="G28" s="75"/>
      <c r="H28" s="75"/>
      <c r="I28" s="75"/>
    </row>
    <row r="29" spans="1:9" ht="49.5" customHeight="1" x14ac:dyDescent="0.35">
      <c r="B29" s="76" t="s">
        <v>52</v>
      </c>
      <c r="C29" s="76"/>
      <c r="D29" s="76"/>
      <c r="E29" s="76"/>
      <c r="F29" s="76"/>
      <c r="G29" s="76"/>
      <c r="H29" s="76"/>
      <c r="I29" s="76"/>
    </row>
  </sheetData>
  <mergeCells count="17">
    <mergeCell ref="H25:I25"/>
    <mergeCell ref="H26:I26"/>
    <mergeCell ref="A27:I27"/>
    <mergeCell ref="A28:I28"/>
    <mergeCell ref="B29:I29"/>
    <mergeCell ref="C6:G6"/>
    <mergeCell ref="A18:B18"/>
    <mergeCell ref="B19:C19"/>
    <mergeCell ref="H21:I21"/>
    <mergeCell ref="A6:A7"/>
    <mergeCell ref="H6:H7"/>
    <mergeCell ref="I6:I7"/>
    <mergeCell ref="A1:I1"/>
    <mergeCell ref="A2:I2"/>
    <mergeCell ref="A3:F3"/>
    <mergeCell ref="A4:I4"/>
    <mergeCell ref="A5:I5"/>
  </mergeCells>
  <phoneticPr fontId="15" type="noConversion"/>
  <pageMargins left="0.90416666666666701" right="0.74791666666666701" top="0.98402777777777795" bottom="0.70763888888888904" header="0.51180555555555596" footer="0.5118055555555559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9457" r:id="rId3">
          <objectPr defaultSize="0" autoPict="0" altText="" r:id="rId4">
            <anchor moveWithCells="1" sizeWithCells="1">
              <from>
                <xdr:col>7</xdr:col>
                <xdr:colOff>209550</xdr:colOff>
                <xdr:row>5</xdr:row>
                <xdr:rowOff>88900</xdr:rowOff>
              </from>
              <to>
                <xdr:col>7</xdr:col>
                <xdr:colOff>330200</xdr:colOff>
                <xdr:row>6</xdr:row>
                <xdr:rowOff>88900</xdr:rowOff>
              </to>
            </anchor>
          </objectPr>
        </oleObject>
      </mc:Choice>
      <mc:Fallback>
        <oleObject progId="Equation.3" shapeId="19457" r:id="rId3"/>
      </mc:Fallback>
    </mc:AlternateContent>
    <mc:AlternateContent xmlns:mc="http://schemas.openxmlformats.org/markup-compatibility/2006">
      <mc:Choice Requires="x14">
        <oleObject progId="Equation.3" shapeId="19458" r:id="rId5">
          <objectPr defaultSize="0" autoPict="0" altText="" r:id="rId6">
            <anchor moveWithCells="1">
              <from>
                <xdr:col>0</xdr:col>
                <xdr:colOff>457200</xdr:colOff>
                <xdr:row>16</xdr:row>
                <xdr:rowOff>0</xdr:rowOff>
              </from>
              <to>
                <xdr:col>0</xdr:col>
                <xdr:colOff>736600</xdr:colOff>
                <xdr:row>17</xdr:row>
                <xdr:rowOff>19050</xdr:rowOff>
              </to>
            </anchor>
          </objectPr>
        </oleObject>
      </mc:Choice>
      <mc:Fallback>
        <oleObject progId="Equation.3" shapeId="19458" r:id="rId5"/>
      </mc:Fallback>
    </mc:AlternateContent>
    <mc:AlternateContent xmlns:mc="http://schemas.openxmlformats.org/markup-compatibility/2006">
      <mc:Choice Requires="x14">
        <oleObject progId="Equation.3" shapeId="19460" r:id="rId7">
          <objectPr defaultSize="0" autoPict="0" altText="" r:id="rId4">
            <anchor moveWithCells="1">
              <from>
                <xdr:col>2</xdr:col>
                <xdr:colOff>127000</xdr:colOff>
                <xdr:row>19</xdr:row>
                <xdr:rowOff>19050</xdr:rowOff>
              </from>
              <to>
                <xdr:col>2</xdr:col>
                <xdr:colOff>209550</xdr:colOff>
                <xdr:row>19</xdr:row>
                <xdr:rowOff>285750</xdr:rowOff>
              </to>
            </anchor>
          </objectPr>
        </oleObject>
      </mc:Choice>
      <mc:Fallback>
        <oleObject progId="Equation.3" shapeId="19460" r:id="rId7"/>
      </mc:Fallback>
    </mc:AlternateContent>
    <mc:AlternateContent xmlns:mc="http://schemas.openxmlformats.org/markup-compatibility/2006">
      <mc:Choice Requires="x14">
        <oleObject progId="Equation.3" shapeId="19461" r:id="rId8">
          <objectPr defaultSize="0" autoPict="0" altText="" r:id="rId9">
            <anchor moveWithCells="1">
              <from>
                <xdr:col>2</xdr:col>
                <xdr:colOff>57150</xdr:colOff>
                <xdr:row>20</xdr:row>
                <xdr:rowOff>95250</xdr:rowOff>
              </from>
              <to>
                <xdr:col>3</xdr:col>
                <xdr:colOff>19050</xdr:colOff>
                <xdr:row>21</xdr:row>
                <xdr:rowOff>0</xdr:rowOff>
              </to>
            </anchor>
          </objectPr>
        </oleObject>
      </mc:Choice>
      <mc:Fallback>
        <oleObject progId="Equation.3" shapeId="19461" r:id="rId8"/>
      </mc:Fallback>
    </mc:AlternateContent>
    <mc:AlternateContent xmlns:mc="http://schemas.openxmlformats.org/markup-compatibility/2006">
      <mc:Choice Requires="x14">
        <oleObject progId="Equation.3" shapeId="19462" r:id="rId10">
          <objectPr defaultSize="0" autoPict="0" altText="" r:id="rId11">
            <anchor moveWithCells="1">
              <from>
                <xdr:col>2</xdr:col>
                <xdr:colOff>57150</xdr:colOff>
                <xdr:row>21</xdr:row>
                <xdr:rowOff>50800</xdr:rowOff>
              </from>
              <to>
                <xdr:col>3</xdr:col>
                <xdr:colOff>19050</xdr:colOff>
                <xdr:row>22</xdr:row>
                <xdr:rowOff>12700</xdr:rowOff>
              </to>
            </anchor>
          </objectPr>
        </oleObject>
      </mc:Choice>
      <mc:Fallback>
        <oleObject progId="Equation.3" shapeId="19462" r:id="rId10"/>
      </mc:Fallback>
    </mc:AlternateContent>
    <mc:AlternateContent xmlns:mc="http://schemas.openxmlformats.org/markup-compatibility/2006">
      <mc:Choice Requires="x14">
        <oleObject progId="Equation.3" shapeId="19464" r:id="rId12">
          <objectPr defaultSize="0" autoPict="0" altText="" r:id="rId13">
            <anchor moveWithCells="1">
              <from>
                <xdr:col>2</xdr:col>
                <xdr:colOff>38100</xdr:colOff>
                <xdr:row>24</xdr:row>
                <xdr:rowOff>114300</xdr:rowOff>
              </from>
              <to>
                <xdr:col>2</xdr:col>
                <xdr:colOff>431800</xdr:colOff>
                <xdr:row>25</xdr:row>
                <xdr:rowOff>0</xdr:rowOff>
              </to>
            </anchor>
          </objectPr>
        </oleObject>
      </mc:Choice>
      <mc:Fallback>
        <oleObject progId="Equation.3" shapeId="19464" r:id="rId12"/>
      </mc:Fallback>
    </mc:AlternateContent>
    <mc:AlternateContent xmlns:mc="http://schemas.openxmlformats.org/markup-compatibility/2006">
      <mc:Choice Requires="x14">
        <oleObject progId="Equation.3" shapeId="19465" r:id="rId14">
          <objectPr defaultSize="0" autoPict="0" altText="" r:id="rId15">
            <anchor moveWithCells="1" sizeWithCells="1">
              <from>
                <xdr:col>0</xdr:col>
                <xdr:colOff>533400</xdr:colOff>
                <xdr:row>18</xdr:row>
                <xdr:rowOff>95250</xdr:rowOff>
              </from>
              <to>
                <xdr:col>0</xdr:col>
                <xdr:colOff>685800</xdr:colOff>
                <xdr:row>18</xdr:row>
                <xdr:rowOff>438150</xdr:rowOff>
              </to>
            </anchor>
          </objectPr>
        </oleObject>
      </mc:Choice>
      <mc:Fallback>
        <oleObject progId="Equation.3" shapeId="19465" r:id="rId14"/>
      </mc:Fallback>
    </mc:AlternateContent>
    <mc:AlternateContent xmlns:mc="http://schemas.openxmlformats.org/markup-compatibility/2006">
      <mc:Choice Requires="x14">
        <oleObject progId="Equation.3" shapeId="19466" r:id="rId16">
          <objectPr defaultSize="0" altText="" r:id="rId17">
            <anchor moveWithCells="1">
              <from>
                <xdr:col>2</xdr:col>
                <xdr:colOff>50800</xdr:colOff>
                <xdr:row>25</xdr:row>
                <xdr:rowOff>57150</xdr:rowOff>
              </from>
              <to>
                <xdr:col>2</xdr:col>
                <xdr:colOff>552450</xdr:colOff>
                <xdr:row>25</xdr:row>
                <xdr:rowOff>361950</xdr:rowOff>
              </to>
            </anchor>
          </objectPr>
        </oleObject>
      </mc:Choice>
      <mc:Fallback>
        <oleObject progId="Equation.3" shapeId="19466" r:id="rId16"/>
      </mc:Fallback>
    </mc:AlternateContent>
    <mc:AlternateContent xmlns:mc="http://schemas.openxmlformats.org/markup-compatibility/2006">
      <mc:Choice Requires="x14">
        <oleObject progId="Equation.3" shapeId="19468" r:id="rId18">
          <objectPr defaultSize="0" autoPict="0" altText="" r:id="rId6">
            <anchor moveWithCells="1">
              <from>
                <xdr:col>2</xdr:col>
                <xdr:colOff>0</xdr:colOff>
                <xdr:row>19</xdr:row>
                <xdr:rowOff>0</xdr:rowOff>
              </from>
              <to>
                <xdr:col>2</xdr:col>
                <xdr:colOff>279400</xdr:colOff>
                <xdr:row>20</xdr:row>
                <xdr:rowOff>0</xdr:rowOff>
              </to>
            </anchor>
          </objectPr>
        </oleObject>
      </mc:Choice>
      <mc:Fallback>
        <oleObject progId="Equation.3" shapeId="19468" r:id="rId18"/>
      </mc:Fallback>
    </mc:AlternateContent>
    <mc:AlternateContent xmlns:mc="http://schemas.openxmlformats.org/markup-compatibility/2006">
      <mc:Choice Requires="x14">
        <oleObject progId="Equation.3" shapeId="19470" r:id="rId19">
          <objectPr defaultSize="0" autoPict="0" altText="" r:id="rId15">
            <anchor moveWithCells="1" sizeWithCells="1">
              <from>
                <xdr:col>7</xdr:col>
                <xdr:colOff>158750</xdr:colOff>
                <xdr:row>5</xdr:row>
                <xdr:rowOff>146050</xdr:rowOff>
              </from>
              <to>
                <xdr:col>7</xdr:col>
                <xdr:colOff>431800</xdr:colOff>
                <xdr:row>6</xdr:row>
                <xdr:rowOff>215900</xdr:rowOff>
              </to>
            </anchor>
          </objectPr>
        </oleObject>
      </mc:Choice>
      <mc:Fallback>
        <oleObject progId="Equation.3" shapeId="19470" r:id="rId1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O31"/>
  <sheetViews>
    <sheetView workbookViewId="0">
      <selection activeCell="M28" sqref="M28"/>
    </sheetView>
  </sheetViews>
  <sheetFormatPr defaultColWidth="9" defaultRowHeight="15" x14ac:dyDescent="0.25"/>
  <cols>
    <col min="12" max="12" width="6.1640625" customWidth="1"/>
    <col min="13" max="13" width="11.1640625" customWidth="1"/>
  </cols>
  <sheetData>
    <row r="1" spans="1:13" ht="27.75" customHeight="1" x14ac:dyDescent="0.4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s="1" customFormat="1" ht="33" customHeight="1" x14ac:dyDescent="0.55000000000000004">
      <c r="A2" s="78" t="s">
        <v>33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s="1" customFormat="1" ht="21.75" customHeight="1" x14ac:dyDescent="0.55000000000000004">
      <c r="A3" s="2"/>
      <c r="B3" s="2"/>
      <c r="C3" s="2"/>
      <c r="D3" s="2"/>
      <c r="E3" s="80" t="s">
        <v>34</v>
      </c>
      <c r="F3" s="80"/>
      <c r="G3" s="80"/>
      <c r="H3" s="80"/>
      <c r="I3" s="2"/>
      <c r="J3" s="2"/>
      <c r="K3" s="2"/>
      <c r="L3" s="2"/>
      <c r="M3" s="2"/>
    </row>
    <row r="5" spans="1:13" x14ac:dyDescent="0.25">
      <c r="M5" s="3" t="s">
        <v>35</v>
      </c>
    </row>
    <row r="6" spans="1:13" x14ac:dyDescent="0.25">
      <c r="M6" s="3"/>
    </row>
    <row r="7" spans="1:13" x14ac:dyDescent="0.25">
      <c r="M7" s="3"/>
    </row>
    <row r="8" spans="1:13" x14ac:dyDescent="0.25">
      <c r="M8" s="4"/>
    </row>
    <row r="9" spans="1:13" x14ac:dyDescent="0.25">
      <c r="H9" s="1"/>
      <c r="I9" s="82"/>
      <c r="J9" s="1"/>
      <c r="M9" s="4" t="s">
        <v>36</v>
      </c>
    </row>
    <row r="10" spans="1:13" x14ac:dyDescent="0.25">
      <c r="H10" s="1"/>
      <c r="I10" s="82"/>
      <c r="J10" s="1"/>
      <c r="M10" s="4"/>
    </row>
    <row r="11" spans="1:13" x14ac:dyDescent="0.25">
      <c r="H11" s="1"/>
      <c r="I11" s="82"/>
      <c r="J11" s="1"/>
      <c r="M11" s="3"/>
    </row>
    <row r="12" spans="1:13" x14ac:dyDescent="0.25">
      <c r="H12" s="1"/>
      <c r="I12" s="82"/>
      <c r="J12" s="1"/>
      <c r="M12" s="3" t="s">
        <v>37</v>
      </c>
    </row>
    <row r="13" spans="1:13" x14ac:dyDescent="0.25">
      <c r="H13" s="1"/>
      <c r="I13" s="82"/>
      <c r="J13" s="1"/>
    </row>
    <row r="14" spans="1:13" x14ac:dyDescent="0.25">
      <c r="H14" s="1"/>
      <c r="I14" s="82"/>
      <c r="J14" s="1"/>
      <c r="M14" s="3"/>
    </row>
    <row r="15" spans="1:13" x14ac:dyDescent="0.25">
      <c r="H15" s="1"/>
      <c r="I15" s="82"/>
      <c r="J15" s="1"/>
      <c r="M15" s="3"/>
    </row>
    <row r="16" spans="1:13" x14ac:dyDescent="0.25">
      <c r="H16" s="1"/>
      <c r="I16" s="82"/>
      <c r="J16" s="1"/>
    </row>
    <row r="17" spans="5:15" ht="19.5" customHeight="1" x14ac:dyDescent="0.25">
      <c r="E17" s="80"/>
      <c r="F17" s="81"/>
      <c r="G17" s="81"/>
      <c r="H17" s="81"/>
      <c r="I17" s="81"/>
      <c r="M17" s="3"/>
      <c r="O17" s="4" t="s">
        <v>38</v>
      </c>
    </row>
    <row r="18" spans="5:15" ht="22.5" customHeight="1" x14ac:dyDescent="0.25">
      <c r="E18" s="81" t="s">
        <v>39</v>
      </c>
      <c r="F18" s="81"/>
      <c r="G18" s="81"/>
      <c r="H18" s="81"/>
    </row>
    <row r="20" spans="5:15" x14ac:dyDescent="0.25">
      <c r="M20" s="5" t="s">
        <v>40</v>
      </c>
    </row>
    <row r="21" spans="5:15" x14ac:dyDescent="0.25">
      <c r="M21" s="5"/>
    </row>
    <row r="22" spans="5:15" x14ac:dyDescent="0.25">
      <c r="M22" s="6"/>
    </row>
    <row r="24" spans="5:15" x14ac:dyDescent="0.25">
      <c r="M24" s="7" t="s">
        <v>41</v>
      </c>
    </row>
    <row r="26" spans="5:15" x14ac:dyDescent="0.25">
      <c r="M26" s="7"/>
    </row>
    <row r="27" spans="5:15" x14ac:dyDescent="0.25">
      <c r="M27" s="6"/>
    </row>
    <row r="31" spans="5:15" x14ac:dyDescent="0.25">
      <c r="M31" s="5" t="s">
        <v>42</v>
      </c>
    </row>
  </sheetData>
  <mergeCells count="9">
    <mergeCell ref="A1:M1"/>
    <mergeCell ref="A2:M2"/>
    <mergeCell ref="E3:H3"/>
    <mergeCell ref="E17:I17"/>
    <mergeCell ref="E18:H18"/>
    <mergeCell ref="I9:I10"/>
    <mergeCell ref="I11:I12"/>
    <mergeCell ref="I13:I14"/>
    <mergeCell ref="I15:I16"/>
  </mergeCells>
  <phoneticPr fontId="15" type="noConversion"/>
  <pageMargins left="0.98402777777777795" right="0.47152777777777799" top="0.59027777777777801" bottom="0.43263888888888902" header="0.51180555555555596" footer="0.51180555555555596"/>
  <pageSetup paperSize="9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20481" r:id="rId3">
          <objectPr defaultSize="0" altText="" r:id="rId4">
            <anchor moveWithCells="1" sizeWithCells="1">
              <from>
                <xdr:col>5</xdr:col>
                <xdr:colOff>285750</xdr:colOff>
                <xdr:row>3</xdr:row>
                <xdr:rowOff>139700</xdr:rowOff>
              </from>
              <to>
                <xdr:col>5</xdr:col>
                <xdr:colOff>438150</xdr:colOff>
                <xdr:row>5</xdr:row>
                <xdr:rowOff>127000</xdr:rowOff>
              </to>
            </anchor>
          </objectPr>
        </oleObject>
      </mc:Choice>
      <mc:Fallback>
        <oleObject progId="Equation.3" shapeId="20481" r:id="rId3"/>
      </mc:Fallback>
    </mc:AlternateContent>
    <mc:AlternateContent xmlns:mc="http://schemas.openxmlformats.org/markup-compatibility/2006">
      <mc:Choice Requires="x14">
        <oleObject progId="Equation.3" shapeId="20483" r:id="rId5">
          <objectPr defaultSize="0" altText="" r:id="rId4">
            <anchor moveWithCells="1" sizeWithCells="1">
              <from>
                <xdr:col>5</xdr:col>
                <xdr:colOff>165100</xdr:colOff>
                <xdr:row>3</xdr:row>
                <xdr:rowOff>127000</xdr:rowOff>
              </from>
              <to>
                <xdr:col>5</xdr:col>
                <xdr:colOff>330200</xdr:colOff>
                <xdr:row>5</xdr:row>
                <xdr:rowOff>139700</xdr:rowOff>
              </to>
            </anchor>
          </objectPr>
        </oleObject>
      </mc:Choice>
      <mc:Fallback>
        <oleObject progId="Equation.3" shapeId="20483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1B</vt:lpstr>
      <vt:lpstr>'1A'!Print_Titles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www</cp:lastModifiedBy>
  <cp:lastPrinted>2020-09-17T01:33:00Z</cp:lastPrinted>
  <dcterms:created xsi:type="dcterms:W3CDTF">1996-12-17T01:32:00Z</dcterms:created>
  <dcterms:modified xsi:type="dcterms:W3CDTF">2022-04-18T00:36:12Z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