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charts/chart4.xml" ContentType="application/vnd.openxmlformats-officedocument.drawingml.chart+xml"/>
  <Override PartName="/xl/embeddings/oleObject3.bin" ContentType="application/vnd.openxmlformats-officedocument.oleObject"/>
  <Override PartName="/xl/embeddings/oleObject4.bin" ContentType="application/vnd.openxmlformats-officedocument.oleObject"/>
  <Default Extension="emf" ContentType="image/x-emf"/>
  <Override PartName="/xl/charts/chart2.xml" ContentType="application/vnd.openxmlformats-officedocument.drawingml.chart+xml"/>
  <Default Extension="jpeg" ContentType="image/jpeg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10" yWindow="-110" windowWidth="19420" windowHeight="10420" activeTab="1"/>
  </bookViews>
  <sheets>
    <sheet name="1A" sheetId="16" r:id="rId1"/>
    <sheet name="1B" sheetId="17" r:id="rId2"/>
  </sheets>
  <definedNames>
    <definedName name="_xlnm.Print_Titles" localSheetId="0">'1A'!$1:$2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2" i="16"/>
  <c r="H13"/>
  <c r="H14"/>
  <c r="H15"/>
  <c r="H16"/>
  <c r="H17"/>
  <c r="H11"/>
  <c r="H12"/>
  <c r="H23"/>
  <c r="I23"/>
  <c r="H22"/>
  <c r="I22"/>
  <c r="H21"/>
  <c r="I21"/>
  <c r="H20"/>
  <c r="I20"/>
  <c r="H19"/>
  <c r="I19"/>
  <c r="H18"/>
  <c r="I18"/>
  <c r="I17"/>
  <c r="I16"/>
  <c r="I15"/>
  <c r="I14"/>
  <c r="I13"/>
  <c r="I10"/>
  <c r="I11"/>
  <c r="I12"/>
  <c r="I9"/>
  <c r="H10"/>
  <c r="H9"/>
  <c r="G29" l="1"/>
  <c r="D37" s="1"/>
  <c r="B29"/>
  <c r="D38" l="1"/>
  <c r="D36"/>
  <c r="D33"/>
  <c r="D34"/>
</calcChain>
</file>

<file path=xl/sharedStrings.xml><?xml version="1.0" encoding="utf-8"?>
<sst xmlns="http://schemas.openxmlformats.org/spreadsheetml/2006/main" count="71" uniqueCount="59">
  <si>
    <t>序号</t>
  </si>
  <si>
    <t>核查</t>
  </si>
  <si>
    <t>R</t>
  </si>
  <si>
    <t>日期</t>
  </si>
  <si>
    <r>
      <t>X</t>
    </r>
    <r>
      <rPr>
        <vertAlign val="subscript"/>
        <sz val="12"/>
        <rFont val="Times New Roman"/>
        <family val="1"/>
      </rPr>
      <t>1</t>
    </r>
  </si>
  <si>
    <r>
      <t>X</t>
    </r>
    <r>
      <rPr>
        <vertAlign val="subscript"/>
        <sz val="12"/>
        <rFont val="Times New Roman"/>
        <family val="1"/>
      </rPr>
      <t>2</t>
    </r>
  </si>
  <si>
    <r>
      <t>X</t>
    </r>
    <r>
      <rPr>
        <vertAlign val="subscript"/>
        <sz val="12"/>
        <rFont val="Times New Roman"/>
        <family val="1"/>
      </rPr>
      <t>3</t>
    </r>
  </si>
  <si>
    <r>
      <t>X</t>
    </r>
    <r>
      <rPr>
        <vertAlign val="subscript"/>
        <sz val="12"/>
        <rFont val="Times New Roman"/>
        <family val="1"/>
      </rPr>
      <t>4</t>
    </r>
  </si>
  <si>
    <r>
      <t>X</t>
    </r>
    <r>
      <rPr>
        <vertAlign val="subscript"/>
        <sz val="12"/>
        <rFont val="Times New Roman"/>
        <family val="1"/>
      </rPr>
      <t>5</t>
    </r>
  </si>
  <si>
    <t>查表得:</t>
  </si>
  <si>
    <r>
      <t>A</t>
    </r>
    <r>
      <rPr>
        <vertAlign val="subscript"/>
        <sz val="12"/>
        <rFont val="宋体"/>
        <family val="3"/>
        <charset val="134"/>
      </rPr>
      <t>2=</t>
    </r>
  </si>
  <si>
    <r>
      <t>D</t>
    </r>
    <r>
      <rPr>
        <vertAlign val="subscript"/>
        <sz val="12"/>
        <rFont val="宋体"/>
        <family val="3"/>
        <charset val="134"/>
      </rPr>
      <t>4=</t>
    </r>
  </si>
  <si>
    <r>
      <t>D</t>
    </r>
    <r>
      <rPr>
        <vertAlign val="subscript"/>
        <sz val="12"/>
        <rFont val="宋体"/>
        <family val="3"/>
        <charset val="134"/>
      </rPr>
      <t>3=</t>
    </r>
  </si>
  <si>
    <t>控制图计算：</t>
  </si>
  <si>
    <r>
      <t>中心线</t>
    </r>
    <r>
      <rPr>
        <sz val="12"/>
        <rFont val="Times New Roman"/>
        <family val="1"/>
      </rPr>
      <t xml:space="preserve"> </t>
    </r>
  </si>
  <si>
    <t xml:space="preserve">  CL=</t>
  </si>
  <si>
    <t>上控制线</t>
  </si>
  <si>
    <t>UCL=</t>
  </si>
  <si>
    <t>下控制线</t>
  </si>
  <si>
    <t>LCL=</t>
  </si>
  <si>
    <t>中心线</t>
  </si>
  <si>
    <t>CL=</t>
  </si>
  <si>
    <t>LCL=0</t>
  </si>
  <si>
    <t xml:space="preserve">                        </t>
    <phoneticPr fontId="13" type="noConversion"/>
  </si>
  <si>
    <t xml:space="preserve">                          </t>
    <phoneticPr fontId="13" type="noConversion"/>
  </si>
  <si>
    <t xml:space="preserve">                  </t>
    <phoneticPr fontId="13" type="noConversion"/>
  </si>
  <si>
    <t>均值控制图</t>
    <phoneticPr fontId="13" type="noConversion"/>
  </si>
  <si>
    <t>极差控制图</t>
    <phoneticPr fontId="13" type="noConversion"/>
  </si>
  <si>
    <r>
      <t xml:space="preserve">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监视结果评价：</t>
    </r>
    <phoneticPr fontId="13" type="noConversion"/>
  </si>
  <si>
    <r>
      <t>观察记录（kg</t>
    </r>
    <r>
      <rPr>
        <sz val="12"/>
        <rFont val="宋体"/>
        <family val="3"/>
        <charset val="134"/>
      </rPr>
      <t>）</t>
    </r>
    <phoneticPr fontId="13" type="noConversion"/>
  </si>
  <si>
    <t>江苏六维智能物流装备股份有限公司</t>
    <phoneticPr fontId="13" type="noConversion"/>
  </si>
  <si>
    <t>监视统计记录表</t>
    <phoneticPr fontId="13" type="noConversion"/>
  </si>
  <si>
    <r>
      <t>被测参数：厚度</t>
    </r>
    <r>
      <rPr>
        <sz val="12"/>
        <rFont val="Times New Roman"/>
        <family val="1"/>
      </rPr>
      <t xml:space="preserve">        </t>
    </r>
    <r>
      <rPr>
        <sz val="12"/>
        <rFont val="宋体"/>
        <family val="3"/>
        <charset val="134"/>
      </rPr>
      <t>测量范围：</t>
    </r>
    <r>
      <rPr>
        <sz val="12"/>
        <rFont val="Times New Roman"/>
        <family val="1"/>
      </rPr>
      <t>(50</t>
    </r>
    <r>
      <rPr>
        <sz val="12"/>
        <rFont val="宋体"/>
        <family val="3"/>
        <charset val="134"/>
      </rPr>
      <t>～</t>
    </r>
    <r>
      <rPr>
        <sz val="12"/>
        <rFont val="Times New Roman"/>
        <family val="1"/>
      </rPr>
      <t>100)μm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测量允差：±</t>
    </r>
    <r>
      <rPr>
        <sz val="12"/>
        <rFont val="Times New Roman"/>
        <family val="1"/>
      </rPr>
      <t>5μm</t>
    </r>
    <phoneticPr fontId="13" type="noConversion"/>
  </si>
  <si>
    <r>
      <t>监视方法：统计技术</t>
    </r>
    <r>
      <rPr>
        <sz val="12"/>
        <rFont val="Times New Roman"/>
        <family val="1"/>
      </rPr>
      <t xml:space="preserve">        </t>
    </r>
    <r>
      <rPr>
        <sz val="12"/>
        <rFont val="宋体"/>
        <family val="3"/>
        <charset val="134"/>
      </rPr>
      <t>核查标准：</t>
    </r>
    <r>
      <rPr>
        <sz val="12"/>
        <rFont val="Times New Roman"/>
        <family val="1"/>
      </rPr>
      <t>50μm</t>
    </r>
    <r>
      <rPr>
        <sz val="12"/>
        <rFont val="宋体"/>
        <family val="3"/>
        <charset val="134"/>
      </rPr>
      <t>标准件</t>
    </r>
    <r>
      <rPr>
        <sz val="12"/>
        <rFont val="Times New Roman"/>
        <family val="1"/>
      </rPr>
      <t xml:space="preserve">        </t>
    </r>
    <r>
      <rPr>
        <sz val="12"/>
        <rFont val="宋体"/>
        <family val="3"/>
        <charset val="134"/>
      </rPr>
      <t/>
    </r>
    <phoneticPr fontId="13" type="noConversion"/>
  </si>
  <si>
    <t>CL=50.007</t>
    <phoneticPr fontId="13" type="noConversion"/>
  </si>
  <si>
    <t>UCL=0.04</t>
    <phoneticPr fontId="13" type="noConversion"/>
  </si>
  <si>
    <t>CL=0.02</t>
    <phoneticPr fontId="13" type="noConversion"/>
  </si>
  <si>
    <t>μm</t>
    <phoneticPr fontId="13" type="noConversion"/>
  </si>
  <si>
    <t>2020.12.23</t>
    <phoneticPr fontId="13" type="noConversion"/>
  </si>
  <si>
    <t>LCL=49.995</t>
    <phoneticPr fontId="13" type="noConversion"/>
  </si>
  <si>
    <r>
      <t xml:space="preserve"> </t>
    </r>
    <r>
      <rPr>
        <b/>
        <sz val="20"/>
        <rFont val="Times New Roman"/>
        <family val="1"/>
      </rPr>
      <t xml:space="preserve"> </t>
    </r>
    <r>
      <rPr>
        <b/>
        <sz val="20"/>
        <rFont val="宋体"/>
        <family val="3"/>
        <charset val="134"/>
      </rPr>
      <t>涂层厚度测量过程控制图</t>
    </r>
    <phoneticPr fontId="13" type="noConversion"/>
  </si>
  <si>
    <t>2022.2.12</t>
    <phoneticPr fontId="13" type="noConversion"/>
  </si>
  <si>
    <t>2022.1.12</t>
    <phoneticPr fontId="13" type="noConversion"/>
  </si>
  <si>
    <t>2022.12.3</t>
    <phoneticPr fontId="13" type="noConversion"/>
  </si>
  <si>
    <t>2021.11.15</t>
    <phoneticPr fontId="13" type="noConversion"/>
  </si>
  <si>
    <t>2021.10.15</t>
    <phoneticPr fontId="13" type="noConversion"/>
  </si>
  <si>
    <t>2021.9.12</t>
    <phoneticPr fontId="13" type="noConversion"/>
  </si>
  <si>
    <t>2021.8.15</t>
    <phoneticPr fontId="13" type="noConversion"/>
  </si>
  <si>
    <t>2021.7.17</t>
    <phoneticPr fontId="13" type="noConversion"/>
  </si>
  <si>
    <t>2021.6.9</t>
    <phoneticPr fontId="13" type="noConversion"/>
  </si>
  <si>
    <t>2021.4.3</t>
    <phoneticPr fontId="13" type="noConversion"/>
  </si>
  <si>
    <t>2021.3.5</t>
    <phoneticPr fontId="13" type="noConversion"/>
  </si>
  <si>
    <t>2021.2.9</t>
    <phoneticPr fontId="13" type="noConversion"/>
  </si>
  <si>
    <t>2021.1.10</t>
    <phoneticPr fontId="13" type="noConversion"/>
  </si>
  <si>
    <t>UCL=50.018</t>
    <phoneticPr fontId="13" type="noConversion"/>
  </si>
  <si>
    <r>
      <rPr>
        <sz val="12"/>
        <rFont val="Times New Roman"/>
        <family val="1"/>
      </rPr>
      <t xml:space="preserve">      </t>
    </r>
    <r>
      <rPr>
        <sz val="12"/>
        <rFont val="宋体"/>
        <family val="3"/>
        <charset val="134"/>
      </rPr>
      <t>核查人员：</t>
    </r>
    <r>
      <rPr>
        <sz val="12"/>
        <rFont val="Times New Roman"/>
        <family val="1"/>
      </rPr>
      <t xml:space="preserve"> </t>
    </r>
    <phoneticPr fontId="13" type="noConversion"/>
  </si>
  <si>
    <t>测量过程名称：涂层厚度测量过程</t>
    <phoneticPr fontId="13" type="noConversion"/>
  </si>
  <si>
    <t xml:space="preserve">    均值、极差控制图状态正常，徐层厚度测量过程中未出现非正常变异，能满足生产工艺要求。</t>
    <phoneticPr fontId="13" type="noConversion"/>
  </si>
  <si>
    <r>
      <t>测量仪器：膜厚计     测量范围:(0-1000)</t>
    </r>
    <r>
      <rPr>
        <sz val="12"/>
        <rFont val="Times New Roman"/>
        <family val="1"/>
      </rPr>
      <t>μm</t>
    </r>
    <r>
      <rPr>
        <sz val="12"/>
        <rFont val="宋体"/>
        <family val="3"/>
        <charset val="134"/>
      </rPr>
      <t>，
                     最大允许误差：±(3+10%H)</t>
    </r>
    <phoneticPr fontId="13" type="noConversion"/>
  </si>
</sst>
</file>

<file path=xl/styles.xml><?xml version="1.0" encoding="utf-8"?>
<styleSheet xmlns="http://schemas.openxmlformats.org/spreadsheetml/2006/main">
  <numFmts count="6">
    <numFmt numFmtId="176" formatCode="0.000_ "/>
    <numFmt numFmtId="177" formatCode="0.0000_ "/>
    <numFmt numFmtId="178" formatCode="0.0_ "/>
    <numFmt numFmtId="179" formatCode="0.00_);[Red]\(0.00\)"/>
    <numFmt numFmtId="180" formatCode="0.00_ "/>
    <numFmt numFmtId="181" formatCode="0.000_);[Red]\(0.000\)"/>
  </numFmts>
  <fonts count="22">
    <font>
      <sz val="12"/>
      <name val="宋体"/>
      <charset val="134"/>
    </font>
    <font>
      <sz val="12"/>
      <name val="Times New Roman"/>
      <family val="1"/>
    </font>
    <font>
      <vertAlign val="subscript"/>
      <sz val="12"/>
      <name val="Times New Roman"/>
      <family val="1"/>
    </font>
    <font>
      <vertAlign val="subscript"/>
      <sz val="12"/>
      <name val="宋体"/>
      <family val="3"/>
      <charset val="134"/>
    </font>
    <font>
      <b/>
      <sz val="20"/>
      <name val="宋体"/>
      <family val="3"/>
      <charset val="134"/>
    </font>
    <font>
      <sz val="14"/>
      <name val="宋体"/>
      <family val="3"/>
      <charset val="134"/>
    </font>
    <font>
      <sz val="14"/>
      <name val="Times New Roman"/>
      <family val="1"/>
    </font>
    <font>
      <sz val="9"/>
      <name val="Times New Roman"/>
      <family val="1"/>
    </font>
    <font>
      <i/>
      <sz val="16"/>
      <name val="Times New Roman"/>
      <family val="1"/>
    </font>
    <font>
      <b/>
      <sz val="18"/>
      <name val="宋体"/>
      <family val="3"/>
      <charset val="134"/>
    </font>
    <font>
      <sz val="18"/>
      <name val="Times New Roman"/>
      <family val="1"/>
    </font>
    <font>
      <sz val="20"/>
      <name val="Times New Roman"/>
      <family val="1"/>
    </font>
    <font>
      <sz val="16"/>
      <name val="宋体"/>
      <family val="3"/>
      <charset val="134"/>
    </font>
    <font>
      <sz val="9"/>
      <name val="宋体"/>
      <family val="3"/>
      <charset val="134"/>
    </font>
    <font>
      <sz val="10.5"/>
      <name val="Times New Roman"/>
      <family val="1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b/>
      <sz val="20"/>
      <name val="Times New Roman"/>
      <family val="1"/>
    </font>
    <font>
      <sz val="12"/>
      <name val="宋体"/>
      <family val="1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5" fillId="0" borderId="0" xfId="0" applyFont="1" applyBorder="1"/>
    <xf numFmtId="0" fontId="0" fillId="0" borderId="0" xfId="0" applyFont="1" applyBorder="1"/>
    <xf numFmtId="0" fontId="1" fillId="0" borderId="1" xfId="0" applyFont="1" applyBorder="1" applyAlignment="1">
      <alignment horizontal="center" vertical="top" wrapText="1"/>
    </xf>
    <xf numFmtId="0" fontId="0" fillId="0" borderId="2" xfId="0" applyFont="1" applyBorder="1" applyAlignment="1"/>
    <xf numFmtId="0" fontId="0" fillId="0" borderId="0" xfId="0" applyFont="1" applyBorder="1" applyAlignment="1">
      <alignment horizontal="left" inden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0" xfId="0" applyFont="1" applyBorder="1" applyAlignment="1">
      <alignment horizontal="left" vertical="center" indent="1"/>
    </xf>
    <xf numFmtId="0" fontId="1" fillId="0" borderId="0" xfId="0" applyFont="1" applyBorder="1" applyAlignment="1">
      <alignment horizontal="center" vertical="top" wrapText="1"/>
    </xf>
    <xf numFmtId="176" fontId="1" fillId="0" borderId="0" xfId="0" applyNumberFormat="1" applyFont="1" applyBorder="1" applyAlignment="1">
      <alignment horizontal="center" wrapText="1"/>
    </xf>
    <xf numFmtId="176" fontId="1" fillId="0" borderId="0" xfId="0" applyNumberFormat="1" applyFont="1" applyBorder="1" applyAlignment="1">
      <alignment horizontal="center" vertical="top" wrapText="1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3" xfId="0" applyFont="1" applyBorder="1" applyAlignment="1"/>
    <xf numFmtId="0" fontId="0" fillId="0" borderId="4" xfId="0" applyFont="1" applyBorder="1" applyAlignment="1"/>
    <xf numFmtId="0" fontId="0" fillId="0" borderId="5" xfId="0" applyFont="1" applyBorder="1" applyAlignment="1"/>
    <xf numFmtId="0" fontId="0" fillId="0" borderId="6" xfId="0" applyFont="1" applyBorder="1" applyAlignment="1">
      <alignment horizontal="right" vertical="center"/>
    </xf>
    <xf numFmtId="0" fontId="0" fillId="0" borderId="6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177" fontId="1" fillId="0" borderId="0" xfId="0" applyNumberFormat="1" applyFont="1" applyAlignment="1">
      <alignment vertical="center"/>
    </xf>
    <xf numFmtId="177" fontId="0" fillId="0" borderId="0" xfId="0" applyNumberFormat="1" applyFont="1" applyBorder="1" applyAlignment="1">
      <alignment vertical="center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center" wrapText="1"/>
    </xf>
    <xf numFmtId="0" fontId="0" fillId="0" borderId="0" xfId="0" applyFont="1" applyBorder="1" applyAlignment="1"/>
    <xf numFmtId="180" fontId="0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178" fontId="1" fillId="0" borderId="2" xfId="0" applyNumberFormat="1" applyFont="1" applyBorder="1" applyAlignment="1">
      <alignment horizontal="center" wrapText="1"/>
    </xf>
    <xf numFmtId="178" fontId="1" fillId="0" borderId="1" xfId="0" applyNumberFormat="1" applyFont="1" applyBorder="1" applyAlignment="1">
      <alignment horizontal="center" wrapText="1"/>
    </xf>
    <xf numFmtId="178" fontId="1" fillId="0" borderId="1" xfId="0" applyNumberFormat="1" applyFont="1" applyBorder="1" applyAlignment="1">
      <alignment horizontal="center" vertical="top" wrapText="1"/>
    </xf>
    <xf numFmtId="179" fontId="15" fillId="0" borderId="0" xfId="0" applyNumberFormat="1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1" fillId="0" borderId="0" xfId="0" applyFont="1" applyAlignment="1">
      <alignment horizontal="center"/>
    </xf>
    <xf numFmtId="0" fontId="16" fillId="0" borderId="0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9" fillId="0" borderId="0" xfId="0" applyFont="1"/>
    <xf numFmtId="0" fontId="19" fillId="0" borderId="0" xfId="0" applyFont="1" applyBorder="1"/>
    <xf numFmtId="180" fontId="1" fillId="0" borderId="1" xfId="0" applyNumberFormat="1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176" fontId="0" fillId="0" borderId="4" xfId="0" applyNumberFormat="1" applyFont="1" applyBorder="1" applyAlignment="1">
      <alignment vertical="center"/>
    </xf>
    <xf numFmtId="176" fontId="0" fillId="0" borderId="0" xfId="0" applyNumberFormat="1" applyFont="1" applyBorder="1" applyAlignment="1">
      <alignment vertical="center"/>
    </xf>
    <xf numFmtId="179" fontId="1" fillId="0" borderId="1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 indent="1"/>
    </xf>
    <xf numFmtId="0" fontId="15" fillId="0" borderId="0" xfId="0" applyFont="1" applyBorder="1"/>
    <xf numFmtId="0" fontId="15" fillId="0" borderId="0" xfId="0" applyFont="1"/>
    <xf numFmtId="181" fontId="15" fillId="0" borderId="0" xfId="0" applyNumberFormat="1" applyFont="1" applyAlignment="1">
      <alignment horizontal="right" vertical="center"/>
    </xf>
    <xf numFmtId="179" fontId="15" fillId="0" borderId="0" xfId="0" applyNumberFormat="1" applyFont="1" applyBorder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5" fillId="0" borderId="0" xfId="0" applyFont="1" applyBorder="1" applyAlignment="1">
      <alignment horizontal="left" vertical="center" indent="1"/>
    </xf>
    <xf numFmtId="0" fontId="14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5" fillId="0" borderId="0" xfId="0" applyFont="1" applyAlignment="1">
      <alignment horizontal="left" indent="1"/>
    </xf>
    <xf numFmtId="0" fontId="0" fillId="0" borderId="0" xfId="0" applyFont="1" applyAlignment="1">
      <alignment horizontal="left" indent="1"/>
    </xf>
    <xf numFmtId="0" fontId="15" fillId="0" borderId="0" xfId="0" applyFont="1" applyAlignment="1">
      <alignment horizontal="left" vertical="center" indent="1"/>
    </xf>
    <xf numFmtId="0" fontId="0" fillId="0" borderId="0" xfId="0" applyFont="1" applyAlignment="1">
      <alignment horizontal="left" vertical="center" indent="1"/>
    </xf>
    <xf numFmtId="0" fontId="15" fillId="0" borderId="0" xfId="0" applyFont="1" applyAlignment="1">
      <alignment horizontal="left" wrapText="1" indent="1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title>
      <c:tx>
        <c:rich>
          <a:bodyPr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r>
              <a:rPr lang="zh-CN" altLang="en-US"/>
              <a:t>极差控制图</a:t>
            </a:r>
          </a:p>
        </c:rich>
      </c:tx>
      <c:layout/>
      <c:spPr>
        <a:noFill/>
        <a:ln w="25400">
          <a:noFill/>
        </a:ln>
      </c:spPr>
    </c:title>
    <c:plotArea>
      <c:layout/>
      <c:lineChart>
        <c:grouping val="standard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E41-4090-B5C0-09D531599B00}"/>
            </c:ext>
          </c:extLst>
        </c:ser>
        <c:marker val="1"/>
        <c:axId val="147311232"/>
        <c:axId val="146932480"/>
      </c:lineChart>
      <c:catAx>
        <c:axId val="14731123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宋体"/>
                    <a:ea typeface="宋体"/>
                    <a:cs typeface="宋体"/>
                  </a:defRPr>
                </a:pPr>
                <a:r>
                  <a:rPr lang="zh-CN" altLang="en-US" sz="300" b="0" i="0" u="none" strike="noStrike" baseline="0">
                    <a:solidFill>
                      <a:srgbClr val="000000"/>
                    </a:solidFill>
                    <a:latin typeface="宋体"/>
                    <a:ea typeface="宋体"/>
                  </a:rPr>
                  <a:t>次   数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zh-CN"/>
          </a:p>
        </c:txPr>
        <c:crossAx val="146932480"/>
        <c:crosses val="autoZero"/>
        <c:auto val="1"/>
        <c:lblAlgn val="ctr"/>
        <c:lblOffset val="100"/>
        <c:tickLblSkip val="1"/>
        <c:tickMarkSkip val="1"/>
      </c:catAx>
      <c:valAx>
        <c:axId val="14693248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300" b="0" i="0" u="none" strike="noStrike" baseline="0">
                    <a:solidFill>
                      <a:srgbClr val="000000"/>
                    </a:solidFill>
                    <a:latin typeface="宋体"/>
                    <a:ea typeface="宋体"/>
                    <a:cs typeface="宋体"/>
                  </a:defRPr>
                </a:pPr>
                <a:r>
                  <a:rPr lang="zh-CN" altLang="en-US"/>
                  <a:t>极差值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zh-CN"/>
          </a:p>
        </c:txPr>
        <c:crossAx val="1473112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title>
      <c:tx>
        <c:rich>
          <a:bodyPr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r>
              <a:rPr lang="zh-CN" altLang="en-US"/>
              <a:t>均值控制图</a:t>
            </a:r>
          </a:p>
        </c:rich>
      </c:tx>
      <c:layout/>
      <c:spPr>
        <a:noFill/>
        <a:ln w="25400">
          <a:noFill/>
        </a:ln>
      </c:spPr>
    </c:title>
    <c:plotArea>
      <c:layout/>
      <c:lineChart>
        <c:grouping val="standard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84-4E6A-96C3-4A94A262AD1D}"/>
            </c:ext>
          </c:extLst>
        </c:ser>
        <c:marker val="1"/>
        <c:axId val="146982016"/>
        <c:axId val="146983936"/>
      </c:lineChart>
      <c:catAx>
        <c:axId val="14698201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宋体"/>
                    <a:ea typeface="宋体"/>
                    <a:cs typeface="宋体"/>
                  </a:defRPr>
                </a:pPr>
                <a:r>
                  <a:rPr lang="zh-CN" altLang="en-US" sz="300" b="0" i="0" u="none" strike="noStrike" baseline="0">
                    <a:solidFill>
                      <a:srgbClr val="000000"/>
                    </a:solidFill>
                    <a:latin typeface="宋体"/>
                    <a:ea typeface="宋体"/>
                  </a:rPr>
                  <a:t>次   数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zh-CN"/>
          </a:p>
        </c:txPr>
        <c:crossAx val="146983936"/>
        <c:crosses val="autoZero"/>
        <c:auto val="1"/>
        <c:lblAlgn val="ctr"/>
        <c:lblOffset val="100"/>
        <c:tickLblSkip val="1"/>
        <c:tickMarkSkip val="1"/>
      </c:catAx>
      <c:valAx>
        <c:axId val="14698393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300" b="0" i="0" u="none" strike="noStrike" baseline="0">
                    <a:solidFill>
                      <a:srgbClr val="000000"/>
                    </a:solidFill>
                    <a:latin typeface="宋体"/>
                    <a:ea typeface="宋体"/>
                    <a:cs typeface="宋体"/>
                  </a:defRPr>
                </a:pPr>
                <a:r>
                  <a:rPr lang="zh-CN" altLang="en-US"/>
                  <a:t>平均值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zh-CN"/>
          </a:p>
        </c:txPr>
        <c:crossAx val="1469820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title>
      <c:layout/>
    </c:title>
    <c:plotArea>
      <c:layout/>
      <c:lineChart>
        <c:grouping val="standard"/>
        <c:ser>
          <c:idx val="1"/>
          <c:order val="0"/>
          <c:tx>
            <c:v>极差</c:v>
          </c:tx>
          <c:marker>
            <c:symbol val="none"/>
          </c:marker>
          <c:val>
            <c:numRef>
              <c:f>'1A'!$I$9:$I$23</c:f>
              <c:numCache>
                <c:formatCode>0.00_ </c:formatCode>
                <c:ptCount val="15"/>
                <c:pt idx="0">
                  <c:v>2.0000000000003126E-2</c:v>
                </c:pt>
                <c:pt idx="1">
                  <c:v>2.0000000000003126E-2</c:v>
                </c:pt>
                <c:pt idx="2">
                  <c:v>9.9999999999980105E-3</c:v>
                </c:pt>
                <c:pt idx="3">
                  <c:v>2.0000000000003126E-2</c:v>
                </c:pt>
                <c:pt idx="4">
                  <c:v>0</c:v>
                </c:pt>
                <c:pt idx="5">
                  <c:v>3.0000000000001137E-2</c:v>
                </c:pt>
                <c:pt idx="6">
                  <c:v>2.0000000000003126E-2</c:v>
                </c:pt>
                <c:pt idx="7">
                  <c:v>2.0000000000003126E-2</c:v>
                </c:pt>
                <c:pt idx="8">
                  <c:v>3.0000000000001137E-2</c:v>
                </c:pt>
                <c:pt idx="9">
                  <c:v>2.0000000000003126E-2</c:v>
                </c:pt>
                <c:pt idx="10">
                  <c:v>9.9999999999980105E-3</c:v>
                </c:pt>
                <c:pt idx="11">
                  <c:v>3.0000000000001137E-2</c:v>
                </c:pt>
                <c:pt idx="12">
                  <c:v>2.0000000000003126E-2</c:v>
                </c:pt>
                <c:pt idx="13">
                  <c:v>2.0000000000003126E-2</c:v>
                </c:pt>
                <c:pt idx="14">
                  <c:v>2.0000000000003126E-2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A5B-4596-B160-BBD71759C561}"/>
            </c:ext>
          </c:extLst>
        </c:ser>
        <c:marker val="1"/>
        <c:axId val="250009472"/>
        <c:axId val="250011008"/>
      </c:lineChart>
      <c:catAx>
        <c:axId val="250009472"/>
        <c:scaling>
          <c:orientation val="minMax"/>
        </c:scaling>
        <c:axPos val="b"/>
        <c:tickLblPos val="nextTo"/>
        <c:crossAx val="250011008"/>
        <c:crosses val="autoZero"/>
        <c:auto val="1"/>
        <c:lblAlgn val="ctr"/>
        <c:lblOffset val="100"/>
      </c:catAx>
      <c:valAx>
        <c:axId val="250011008"/>
        <c:scaling>
          <c:orientation val="minMax"/>
          <c:max val="0.05"/>
          <c:min val="0"/>
        </c:scaling>
        <c:axPos val="l"/>
        <c:majorGridlines/>
        <c:numFmt formatCode="0.00_ " sourceLinked="1"/>
        <c:tickLblPos val="nextTo"/>
        <c:crossAx val="250009472"/>
        <c:crosses val="autoZero"/>
        <c:crossBetween val="between"/>
        <c:majorUnit val="1.0000000000000005E-2"/>
      </c:valAx>
    </c:plotArea>
    <c:legend>
      <c:legendPos val="r"/>
      <c:layout/>
    </c:legend>
    <c:plotVisOnly val="1"/>
    <c:dispBlanksAs val="gap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title>
      <c:layout/>
    </c:title>
    <c:plotArea>
      <c:layout/>
      <c:lineChart>
        <c:grouping val="standard"/>
        <c:ser>
          <c:idx val="1"/>
          <c:order val="0"/>
          <c:tx>
            <c:v>均值</c:v>
          </c:tx>
          <c:marker>
            <c:symbol val="none"/>
          </c:marker>
          <c:val>
            <c:numRef>
              <c:f>'1A'!$H$9:$H$23</c:f>
              <c:numCache>
                <c:formatCode>0.000_ </c:formatCode>
                <c:ptCount val="15"/>
                <c:pt idx="0">
                  <c:v>50.010000000000005</c:v>
                </c:pt>
                <c:pt idx="1">
                  <c:v>50.006</c:v>
                </c:pt>
                <c:pt idx="2">
                  <c:v>50.003999999999998</c:v>
                </c:pt>
                <c:pt idx="3">
                  <c:v>50.006</c:v>
                </c:pt>
                <c:pt idx="4">
                  <c:v>50</c:v>
                </c:pt>
                <c:pt idx="5">
                  <c:v>49.997999999999998</c:v>
                </c:pt>
                <c:pt idx="6">
                  <c:v>50.006</c:v>
                </c:pt>
                <c:pt idx="7">
                  <c:v>50.01</c:v>
                </c:pt>
                <c:pt idx="8">
                  <c:v>50.006</c:v>
                </c:pt>
                <c:pt idx="9">
                  <c:v>50.012</c:v>
                </c:pt>
                <c:pt idx="10">
                  <c:v>50.003999999999998</c:v>
                </c:pt>
                <c:pt idx="11">
                  <c:v>50.008000000000003</c:v>
                </c:pt>
                <c:pt idx="12">
                  <c:v>50.01</c:v>
                </c:pt>
                <c:pt idx="13">
                  <c:v>50.01</c:v>
                </c:pt>
                <c:pt idx="14">
                  <c:v>50.007999999999996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76-4C82-BE10-EACC821E8F50}"/>
            </c:ext>
          </c:extLst>
        </c:ser>
        <c:marker val="1"/>
        <c:axId val="250031488"/>
        <c:axId val="250033280"/>
      </c:lineChart>
      <c:catAx>
        <c:axId val="250031488"/>
        <c:scaling>
          <c:orientation val="minMax"/>
        </c:scaling>
        <c:axPos val="b"/>
        <c:tickLblPos val="nextTo"/>
        <c:crossAx val="250033280"/>
        <c:crosses val="autoZero"/>
        <c:auto val="1"/>
        <c:lblAlgn val="ctr"/>
        <c:lblOffset val="100"/>
      </c:catAx>
      <c:valAx>
        <c:axId val="250033280"/>
        <c:scaling>
          <c:orientation val="minMax"/>
          <c:max val="50.02"/>
          <c:min val="49.995000000000012"/>
        </c:scaling>
        <c:axPos val="l"/>
        <c:majorGridlines/>
        <c:numFmt formatCode="0.000_ " sourceLinked="1"/>
        <c:tickLblPos val="nextTo"/>
        <c:crossAx val="250031488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emf"/><Relationship Id="rId4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7" Type="http://schemas.openxmlformats.org/officeDocument/2006/relationships/image" Target="../media/image9.emf"/><Relationship Id="rId2" Type="http://schemas.openxmlformats.org/officeDocument/2006/relationships/image" Target="../media/image4.emf"/><Relationship Id="rId1" Type="http://schemas.openxmlformats.org/officeDocument/2006/relationships/image" Target="../media/image3.emf"/><Relationship Id="rId6" Type="http://schemas.openxmlformats.org/officeDocument/2006/relationships/image" Target="../media/image8.emf"/><Relationship Id="rId5" Type="http://schemas.openxmlformats.org/officeDocument/2006/relationships/image" Target="../media/image7.emf"/><Relationship Id="rId4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295275</xdr:colOff>
      <xdr:row>28</xdr:row>
      <xdr:rowOff>47625</xdr:rowOff>
    </xdr:from>
    <xdr:to>
      <xdr:col>5</xdr:col>
      <xdr:colOff>561975</xdr:colOff>
      <xdr:row>28</xdr:row>
      <xdr:rowOff>247650</xdr:rowOff>
    </xdr:to>
    <xdr:pic>
      <xdr:nvPicPr>
        <xdr:cNvPr id="19689" name="Picture 3">
          <a:extLst>
            <a:ext uri="{FF2B5EF4-FFF2-40B4-BE49-F238E27FC236}">
              <a16:creationId xmlns="" xmlns:a16="http://schemas.microsoft.com/office/drawing/2014/main" id="{00000000-0008-0000-0000-0000E94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38550" y="8010525"/>
          <a:ext cx="2667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2</xdr:col>
      <xdr:colOff>76200</xdr:colOff>
      <xdr:row>35</xdr:row>
      <xdr:rowOff>47625</xdr:rowOff>
    </xdr:from>
    <xdr:to>
      <xdr:col>2</xdr:col>
      <xdr:colOff>390525</xdr:colOff>
      <xdr:row>35</xdr:row>
      <xdr:rowOff>285750</xdr:rowOff>
    </xdr:to>
    <xdr:pic>
      <xdr:nvPicPr>
        <xdr:cNvPr id="19690" name="Picture 7">
          <a:extLst>
            <a:ext uri="{FF2B5EF4-FFF2-40B4-BE49-F238E27FC236}">
              <a16:creationId xmlns="" xmlns:a16="http://schemas.microsoft.com/office/drawing/2014/main" id="{00000000-0008-0000-0000-0000EA4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0" y="10744200"/>
          <a:ext cx="3143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xdr:twoCellAnchor>
    <xdr:from>
      <xdr:col>0</xdr:col>
      <xdr:colOff>0</xdr:colOff>
      <xdr:row>41</xdr:row>
      <xdr:rowOff>0</xdr:rowOff>
    </xdr:from>
    <xdr:to>
      <xdr:col>8</xdr:col>
      <xdr:colOff>600075</xdr:colOff>
      <xdr:row>41</xdr:row>
      <xdr:rowOff>9525</xdr:rowOff>
    </xdr:to>
    <xdr:graphicFrame macro="">
      <xdr:nvGraphicFramePr>
        <xdr:cNvPr id="19691" name="图表 11">
          <a:extLst>
            <a:ext uri="{FF2B5EF4-FFF2-40B4-BE49-F238E27FC236}">
              <a16:creationId xmlns="" xmlns:a16="http://schemas.microsoft.com/office/drawing/2014/main" id="{00000000-0008-0000-0000-0000EB4C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41</xdr:row>
      <xdr:rowOff>0</xdr:rowOff>
    </xdr:from>
    <xdr:to>
      <xdr:col>9</xdr:col>
      <xdr:colOff>9525</xdr:colOff>
      <xdr:row>41</xdr:row>
      <xdr:rowOff>9525</xdr:rowOff>
    </xdr:to>
    <xdr:graphicFrame macro="">
      <xdr:nvGraphicFramePr>
        <xdr:cNvPr id="19692" name="图表 12">
          <a:extLst>
            <a:ext uri="{FF2B5EF4-FFF2-40B4-BE49-F238E27FC236}">
              <a16:creationId xmlns="" xmlns:a16="http://schemas.microsoft.com/office/drawing/2014/main" id="{00000000-0008-0000-0000-0000EC4C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5</xdr:col>
      <xdr:colOff>425450</xdr:colOff>
      <xdr:row>40</xdr:row>
      <xdr:rowOff>247650</xdr:rowOff>
    </xdr:from>
    <xdr:to>
      <xdr:col>7</xdr:col>
      <xdr:colOff>184150</xdr:colOff>
      <xdr:row>40</xdr:row>
      <xdr:rowOff>615950</xdr:rowOff>
    </xdr:to>
    <xdr:pic>
      <xdr:nvPicPr>
        <xdr:cNvPr id="6" name="图片 5" descr="徐霖霖.jpg"/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867150" y="13354050"/>
          <a:ext cx="952500" cy="368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17</xdr:row>
      <xdr:rowOff>9525</xdr:rowOff>
    </xdr:from>
    <xdr:to>
      <xdr:col>11</xdr:col>
      <xdr:colOff>371475</xdr:colOff>
      <xdr:row>29</xdr:row>
      <xdr:rowOff>85725</xdr:rowOff>
    </xdr:to>
    <xdr:graphicFrame macro="">
      <xdr:nvGraphicFramePr>
        <xdr:cNvPr id="8" name="图表 7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466725</xdr:colOff>
      <xdr:row>3</xdr:row>
      <xdr:rowOff>0</xdr:rowOff>
    </xdr:from>
    <xdr:to>
      <xdr:col>11</xdr:col>
      <xdr:colOff>295275</xdr:colOff>
      <xdr:row>16</xdr:row>
      <xdr:rowOff>57150</xdr:rowOff>
    </xdr:to>
    <xdr:graphicFrame macro="">
      <xdr:nvGraphicFramePr>
        <xdr:cNvPr id="7" name="图表 6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390525</xdr:colOff>
      <xdr:row>6</xdr:row>
      <xdr:rowOff>142875</xdr:rowOff>
    </xdr:from>
    <xdr:to>
      <xdr:col>10</xdr:col>
      <xdr:colOff>26925</xdr:colOff>
      <xdr:row>6</xdr:row>
      <xdr:rowOff>142875</xdr:rowOff>
    </xdr:to>
    <xdr:sp macro="" textlink="">
      <xdr:nvSpPr>
        <xdr:cNvPr id="20612" name="Line 132">
          <a:extLst>
            <a:ext uri="{FF2B5EF4-FFF2-40B4-BE49-F238E27FC236}">
              <a16:creationId xmlns="" xmlns:a16="http://schemas.microsoft.com/office/drawing/2014/main" id="{00000000-0008-0000-0100-000084500000}"/>
            </a:ext>
          </a:extLst>
        </xdr:cNvPr>
        <xdr:cNvSpPr>
          <a:spLocks noChangeShapeType="1"/>
        </xdr:cNvSpPr>
      </xdr:nvSpPr>
      <xdr:spPr bwMode="auto">
        <a:xfrm>
          <a:off x="1050925" y="1755775"/>
          <a:ext cx="5580000" cy="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</xdr:col>
      <xdr:colOff>377825</xdr:colOff>
      <xdr:row>14</xdr:row>
      <xdr:rowOff>117475</xdr:rowOff>
    </xdr:from>
    <xdr:to>
      <xdr:col>10</xdr:col>
      <xdr:colOff>14225</xdr:colOff>
      <xdr:row>14</xdr:row>
      <xdr:rowOff>117475</xdr:rowOff>
    </xdr:to>
    <xdr:sp macro="" textlink="">
      <xdr:nvSpPr>
        <xdr:cNvPr id="20613" name="Line 133">
          <a:extLst>
            <a:ext uri="{FF2B5EF4-FFF2-40B4-BE49-F238E27FC236}">
              <a16:creationId xmlns="" xmlns:a16="http://schemas.microsoft.com/office/drawing/2014/main" id="{00000000-0008-0000-0100-000085500000}"/>
            </a:ext>
          </a:extLst>
        </xdr:cNvPr>
        <xdr:cNvSpPr>
          <a:spLocks noChangeShapeType="1"/>
        </xdr:cNvSpPr>
      </xdr:nvSpPr>
      <xdr:spPr bwMode="auto">
        <a:xfrm>
          <a:off x="1038225" y="3254375"/>
          <a:ext cx="5580000" cy="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</xdr:col>
      <xdr:colOff>450850</xdr:colOff>
      <xdr:row>10</xdr:row>
      <xdr:rowOff>25400</xdr:rowOff>
    </xdr:from>
    <xdr:to>
      <xdr:col>10</xdr:col>
      <xdr:colOff>87250</xdr:colOff>
      <xdr:row>10</xdr:row>
      <xdr:rowOff>25400</xdr:rowOff>
    </xdr:to>
    <xdr:sp macro="" textlink="">
      <xdr:nvSpPr>
        <xdr:cNvPr id="20614" name="Line 134">
          <a:extLst>
            <a:ext uri="{FF2B5EF4-FFF2-40B4-BE49-F238E27FC236}">
              <a16:creationId xmlns="" xmlns:a16="http://schemas.microsoft.com/office/drawing/2014/main" id="{00000000-0008-0000-0100-000086500000}"/>
            </a:ext>
          </a:extLst>
        </xdr:cNvPr>
        <xdr:cNvSpPr>
          <a:spLocks noChangeShapeType="1"/>
        </xdr:cNvSpPr>
      </xdr:nvSpPr>
      <xdr:spPr bwMode="auto">
        <a:xfrm>
          <a:off x="1111250" y="2400300"/>
          <a:ext cx="5580000" cy="0"/>
        </a:xfrm>
        <a:prstGeom prst="line">
          <a:avLst/>
        </a:prstGeom>
        <a:noFill/>
        <a:ln w="9525">
          <a:solidFill>
            <a:srgbClr val="00FF00"/>
          </a:solidFill>
          <a:round/>
          <a:headEnd/>
          <a:tailEnd/>
        </a:ln>
      </xdr:spPr>
    </xdr:sp>
    <xdr:clientData/>
  </xdr:twoCellAnchor>
  <xdr:twoCellAnchor>
    <xdr:from>
      <xdr:col>1</xdr:col>
      <xdr:colOff>368300</xdr:colOff>
      <xdr:row>21</xdr:row>
      <xdr:rowOff>19050</xdr:rowOff>
    </xdr:from>
    <xdr:to>
      <xdr:col>10</xdr:col>
      <xdr:colOff>184700</xdr:colOff>
      <xdr:row>21</xdr:row>
      <xdr:rowOff>19050</xdr:rowOff>
    </xdr:to>
    <xdr:sp macro="" textlink="">
      <xdr:nvSpPr>
        <xdr:cNvPr id="9" name="Line 132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>
          <a:off x="1028700" y="4648200"/>
          <a:ext cx="5760000" cy="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</xdr:col>
      <xdr:colOff>361950</xdr:colOff>
      <xdr:row>24</xdr:row>
      <xdr:rowOff>25400</xdr:rowOff>
    </xdr:from>
    <xdr:to>
      <xdr:col>10</xdr:col>
      <xdr:colOff>178350</xdr:colOff>
      <xdr:row>24</xdr:row>
      <xdr:rowOff>25400</xdr:rowOff>
    </xdr:to>
    <xdr:sp macro="" textlink="">
      <xdr:nvSpPr>
        <xdr:cNvPr id="10" name="Line 134"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SpPr>
          <a:spLocks noChangeShapeType="1"/>
        </xdr:cNvSpPr>
      </xdr:nvSpPr>
      <xdr:spPr bwMode="auto">
        <a:xfrm>
          <a:off x="1022350" y="5226050"/>
          <a:ext cx="5760000" cy="0"/>
        </a:xfrm>
        <a:prstGeom prst="line">
          <a:avLst/>
        </a:prstGeom>
        <a:noFill/>
        <a:ln w="9525">
          <a:solidFill>
            <a:srgbClr val="00FF00"/>
          </a:solidFill>
          <a:round/>
          <a:headEnd/>
          <a:tailEnd/>
        </a:ln>
      </xdr:spPr>
    </xdr:sp>
    <xdr:clientData/>
  </xdr:twoCellAnchor>
  <xdr:twoCellAnchor>
    <xdr:from>
      <xdr:col>1</xdr:col>
      <xdr:colOff>330200</xdr:colOff>
      <xdr:row>27</xdr:row>
      <xdr:rowOff>142875</xdr:rowOff>
    </xdr:from>
    <xdr:to>
      <xdr:col>10</xdr:col>
      <xdr:colOff>146600</xdr:colOff>
      <xdr:row>27</xdr:row>
      <xdr:rowOff>142875</xdr:rowOff>
    </xdr:to>
    <xdr:sp macro="" textlink="">
      <xdr:nvSpPr>
        <xdr:cNvPr id="11" name="Line 132">
          <a:extLst>
            <a:ext uri="{FF2B5EF4-FFF2-40B4-BE49-F238E27FC236}">
              <a16:creationId xmlns="" xmlns:a16="http://schemas.microsoft.com/office/drawing/2014/main" id="{00000000-0008-0000-0100-00000B000000}"/>
            </a:ext>
          </a:extLst>
        </xdr:cNvPr>
        <xdr:cNvSpPr>
          <a:spLocks noChangeShapeType="1"/>
        </xdr:cNvSpPr>
      </xdr:nvSpPr>
      <xdr:spPr bwMode="auto">
        <a:xfrm>
          <a:off x="990600" y="5915025"/>
          <a:ext cx="5760000" cy="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 editAs="oneCell">
    <xdr:from>
      <xdr:col>9</xdr:col>
      <xdr:colOff>19050</xdr:colOff>
      <xdr:row>30</xdr:row>
      <xdr:rowOff>12700</xdr:rowOff>
    </xdr:from>
    <xdr:to>
      <xdr:col>10</xdr:col>
      <xdr:colOff>311150</xdr:colOff>
      <xdr:row>32</xdr:row>
      <xdr:rowOff>0</xdr:rowOff>
    </xdr:to>
    <xdr:pic>
      <xdr:nvPicPr>
        <xdr:cNvPr id="12" name="图片 11" descr="徐霖霖.jpg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962650" y="6356350"/>
          <a:ext cx="952500" cy="368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5.bin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3.bin"/><Relationship Id="rId11" Type="http://schemas.openxmlformats.org/officeDocument/2006/relationships/oleObject" Target="../embeddings/oleObject8.bin"/><Relationship Id="rId5" Type="http://schemas.openxmlformats.org/officeDocument/2006/relationships/oleObject" Target="../embeddings/oleObject2.bin"/><Relationship Id="rId10" Type="http://schemas.openxmlformats.org/officeDocument/2006/relationships/oleObject" Target="../embeddings/oleObject7.bin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L41"/>
  <sheetViews>
    <sheetView topLeftCell="A34" workbookViewId="0">
      <selection activeCell="K41" sqref="K41"/>
    </sheetView>
  </sheetViews>
  <sheetFormatPr defaultColWidth="9" defaultRowHeight="15"/>
  <cols>
    <col min="1" max="1" width="10" style="1" customWidth="1"/>
    <col min="2" max="2" width="10.25" style="1" customWidth="1"/>
    <col min="3" max="3" width="7.83203125" style="1" customWidth="1"/>
    <col min="4" max="4" width="9.25" style="1" customWidth="1"/>
    <col min="5" max="9" width="7.83203125" style="1" customWidth="1"/>
    <col min="10" max="16384" width="9" style="1"/>
  </cols>
  <sheetData>
    <row r="1" spans="1:12" ht="21.75" customHeight="1">
      <c r="A1" s="76" t="s">
        <v>30</v>
      </c>
      <c r="B1" s="76"/>
      <c r="C1" s="76"/>
      <c r="D1" s="76"/>
      <c r="E1" s="76"/>
      <c r="F1" s="76"/>
      <c r="G1" s="76"/>
      <c r="H1" s="76"/>
      <c r="I1" s="76"/>
    </row>
    <row r="2" spans="1:12" ht="29.25" customHeight="1">
      <c r="A2" s="77" t="s">
        <v>31</v>
      </c>
      <c r="B2" s="78"/>
      <c r="C2" s="78"/>
      <c r="D2" s="78"/>
      <c r="E2" s="78"/>
      <c r="F2" s="78"/>
      <c r="G2" s="78"/>
      <c r="H2" s="78"/>
      <c r="I2" s="78"/>
    </row>
    <row r="3" spans="1:12" ht="24" customHeight="1">
      <c r="A3" s="79" t="s">
        <v>56</v>
      </c>
      <c r="B3" s="80"/>
      <c r="C3" s="80"/>
      <c r="D3" s="80"/>
      <c r="E3" s="80"/>
      <c r="F3" s="11"/>
      <c r="G3" s="11"/>
      <c r="H3" s="11"/>
      <c r="I3" s="11"/>
    </row>
    <row r="4" spans="1:12" ht="24" customHeight="1">
      <c r="A4" s="81" t="s">
        <v>32</v>
      </c>
      <c r="B4" s="82"/>
      <c r="C4" s="82"/>
      <c r="D4" s="82"/>
      <c r="E4" s="82"/>
      <c r="F4" s="82"/>
      <c r="G4" s="82"/>
      <c r="H4" s="82"/>
      <c r="I4" s="82"/>
    </row>
    <row r="5" spans="1:12" ht="30.75" customHeight="1">
      <c r="A5" s="83" t="s">
        <v>58</v>
      </c>
      <c r="B5" s="80"/>
      <c r="C5" s="80"/>
      <c r="D5" s="80"/>
      <c r="E5" s="80"/>
      <c r="F5" s="80"/>
      <c r="G5" s="80"/>
      <c r="H5" s="80"/>
      <c r="I5" s="80"/>
    </row>
    <row r="6" spans="1:12" ht="24" customHeight="1">
      <c r="A6" s="49" t="s">
        <v>33</v>
      </c>
      <c r="B6" s="14"/>
      <c r="C6" s="14"/>
      <c r="D6" s="14"/>
      <c r="E6" s="55"/>
      <c r="F6" s="14"/>
      <c r="G6" s="14"/>
      <c r="H6" s="11"/>
      <c r="I6" s="11"/>
    </row>
    <row r="7" spans="1:12" ht="23.25" customHeight="1">
      <c r="A7" s="66" t="s">
        <v>0</v>
      </c>
      <c r="B7" s="12" t="s">
        <v>1</v>
      </c>
      <c r="C7" s="68" t="s">
        <v>29</v>
      </c>
      <c r="D7" s="69"/>
      <c r="E7" s="69"/>
      <c r="F7" s="69"/>
      <c r="G7" s="69"/>
      <c r="H7" s="70"/>
      <c r="I7" s="60" t="s">
        <v>2</v>
      </c>
    </row>
    <row r="8" spans="1:12" ht="22" customHeight="1">
      <c r="A8" s="67"/>
      <c r="B8" s="13" t="s">
        <v>3</v>
      </c>
      <c r="C8" s="29" t="s">
        <v>4</v>
      </c>
      <c r="D8" s="29" t="s">
        <v>5</v>
      </c>
      <c r="E8" s="29" t="s">
        <v>6</v>
      </c>
      <c r="F8" s="29" t="s">
        <v>7</v>
      </c>
      <c r="G8" s="29" t="s">
        <v>8</v>
      </c>
      <c r="H8" s="71"/>
      <c r="I8" s="61"/>
    </row>
    <row r="9" spans="1:12" s="8" customFormat="1" ht="22" customHeight="1">
      <c r="A9" s="40">
        <v>1</v>
      </c>
      <c r="B9" s="41" t="s">
        <v>38</v>
      </c>
      <c r="C9" s="48">
        <v>50.02</v>
      </c>
      <c r="D9" s="48">
        <v>50</v>
      </c>
      <c r="E9" s="48">
        <v>50.01</v>
      </c>
      <c r="F9" s="48">
        <v>50.02</v>
      </c>
      <c r="G9" s="48">
        <v>50</v>
      </c>
      <c r="H9" s="45">
        <f>SUM(C9:G9)/5</f>
        <v>50.010000000000005</v>
      </c>
      <c r="I9" s="44">
        <f>MAX(C9:G9)-MIN(C9:G9)</f>
        <v>2.0000000000003126E-2</v>
      </c>
      <c r="K9" s="15"/>
      <c r="L9" s="16"/>
    </row>
    <row r="10" spans="1:12" s="8" customFormat="1" ht="22" customHeight="1">
      <c r="A10" s="40">
        <v>2</v>
      </c>
      <c r="B10" s="41" t="s">
        <v>53</v>
      </c>
      <c r="C10" s="48">
        <v>50</v>
      </c>
      <c r="D10" s="48">
        <v>50.02</v>
      </c>
      <c r="E10" s="48">
        <v>50</v>
      </c>
      <c r="F10" s="48">
        <v>50.01</v>
      </c>
      <c r="G10" s="48">
        <v>50</v>
      </c>
      <c r="H10" s="45">
        <f t="shared" ref="H10:H23" si="0">SUM(C10:G10)/5</f>
        <v>50.006</v>
      </c>
      <c r="I10" s="44">
        <f t="shared" ref="I10:I23" si="1">MAX(C10:G10)-MIN(C10:G10)</f>
        <v>2.0000000000003126E-2</v>
      </c>
      <c r="K10" s="15"/>
      <c r="L10" s="16"/>
    </row>
    <row r="11" spans="1:12" s="8" customFormat="1" ht="22" customHeight="1">
      <c r="A11" s="40">
        <v>3</v>
      </c>
      <c r="B11" s="41" t="s">
        <v>52</v>
      </c>
      <c r="C11" s="48">
        <v>50.01</v>
      </c>
      <c r="D11" s="48">
        <v>50</v>
      </c>
      <c r="E11" s="48">
        <v>50</v>
      </c>
      <c r="F11" s="48">
        <v>50.01</v>
      </c>
      <c r="G11" s="48">
        <v>50</v>
      </c>
      <c r="H11" s="45">
        <f t="shared" ref="H11" si="2">SUM(C11:G11)/5</f>
        <v>50.003999999999998</v>
      </c>
      <c r="I11" s="44">
        <f t="shared" si="1"/>
        <v>9.9999999999980105E-3</v>
      </c>
      <c r="K11" s="15"/>
      <c r="L11" s="16"/>
    </row>
    <row r="12" spans="1:12" s="8" customFormat="1" ht="22" customHeight="1">
      <c r="A12" s="40">
        <v>4</v>
      </c>
      <c r="B12" s="41" t="s">
        <v>51</v>
      </c>
      <c r="C12" s="48">
        <v>50</v>
      </c>
      <c r="D12" s="48">
        <v>50.02</v>
      </c>
      <c r="E12" s="48">
        <v>50</v>
      </c>
      <c r="F12" s="48">
        <v>50.01</v>
      </c>
      <c r="G12" s="48">
        <v>50</v>
      </c>
      <c r="H12" s="45">
        <f>SUM(C12:G12)/5</f>
        <v>50.006</v>
      </c>
      <c r="I12" s="44">
        <f t="shared" si="1"/>
        <v>2.0000000000003126E-2</v>
      </c>
      <c r="K12" s="15" t="s">
        <v>25</v>
      </c>
      <c r="L12" s="16" t="s">
        <v>24</v>
      </c>
    </row>
    <row r="13" spans="1:12" s="8" customFormat="1" ht="22" customHeight="1">
      <c r="A13" s="9">
        <v>5</v>
      </c>
      <c r="B13" s="41" t="s">
        <v>50</v>
      </c>
      <c r="C13" s="48">
        <v>50</v>
      </c>
      <c r="D13" s="48">
        <v>50</v>
      </c>
      <c r="E13" s="48">
        <v>50</v>
      </c>
      <c r="F13" s="48">
        <v>50</v>
      </c>
      <c r="G13" s="48">
        <v>50</v>
      </c>
      <c r="H13" s="45">
        <f t="shared" si="0"/>
        <v>50</v>
      </c>
      <c r="I13" s="44">
        <f t="shared" si="1"/>
        <v>0</v>
      </c>
      <c r="K13" s="15"/>
      <c r="L13" s="16"/>
    </row>
    <row r="14" spans="1:12" s="8" customFormat="1" ht="22" customHeight="1">
      <c r="A14" s="9">
        <v>6</v>
      </c>
      <c r="B14" s="41">
        <v>2021.51</v>
      </c>
      <c r="C14" s="48">
        <v>49.98</v>
      </c>
      <c r="D14" s="48">
        <v>50</v>
      </c>
      <c r="E14" s="48">
        <v>50</v>
      </c>
      <c r="F14" s="48">
        <v>50</v>
      </c>
      <c r="G14" s="48">
        <v>50.01</v>
      </c>
      <c r="H14" s="45">
        <f t="shared" si="0"/>
        <v>49.997999999999998</v>
      </c>
      <c r="I14" s="44">
        <f t="shared" si="1"/>
        <v>3.0000000000001137E-2</v>
      </c>
      <c r="K14" s="15"/>
      <c r="L14" s="16"/>
    </row>
    <row r="15" spans="1:12" s="8" customFormat="1" ht="22" customHeight="1">
      <c r="A15" s="9">
        <v>7</v>
      </c>
      <c r="B15" s="41" t="s">
        <v>49</v>
      </c>
      <c r="C15" s="48">
        <v>50</v>
      </c>
      <c r="D15" s="48">
        <v>50.01</v>
      </c>
      <c r="E15" s="48">
        <v>50.02</v>
      </c>
      <c r="F15" s="48">
        <v>50</v>
      </c>
      <c r="G15" s="48">
        <v>50</v>
      </c>
      <c r="H15" s="45">
        <f t="shared" si="0"/>
        <v>50.006</v>
      </c>
      <c r="I15" s="44">
        <f t="shared" si="1"/>
        <v>2.0000000000003126E-2</v>
      </c>
      <c r="K15" s="15" t="s">
        <v>23</v>
      </c>
      <c r="L15" s="16"/>
    </row>
    <row r="16" spans="1:12" s="8" customFormat="1" ht="22" customHeight="1">
      <c r="A16" s="9">
        <v>8</v>
      </c>
      <c r="B16" s="41" t="s">
        <v>48</v>
      </c>
      <c r="C16" s="48">
        <v>50.01</v>
      </c>
      <c r="D16" s="48">
        <v>50.02</v>
      </c>
      <c r="E16" s="48">
        <v>50.01</v>
      </c>
      <c r="F16" s="48">
        <v>50</v>
      </c>
      <c r="G16" s="48">
        <v>50.01</v>
      </c>
      <c r="H16" s="45">
        <f t="shared" si="0"/>
        <v>50.01</v>
      </c>
      <c r="I16" s="44">
        <f t="shared" si="1"/>
        <v>2.0000000000003126E-2</v>
      </c>
      <c r="K16" s="15"/>
      <c r="L16" s="17"/>
    </row>
    <row r="17" spans="1:12" s="8" customFormat="1" ht="22" customHeight="1">
      <c r="A17" s="9">
        <v>9</v>
      </c>
      <c r="B17" s="41" t="s">
        <v>47</v>
      </c>
      <c r="C17" s="48">
        <v>50.02</v>
      </c>
      <c r="D17" s="48">
        <v>50</v>
      </c>
      <c r="E17" s="48">
        <v>50.01</v>
      </c>
      <c r="F17" s="48">
        <v>50.01</v>
      </c>
      <c r="G17" s="48">
        <v>49.99</v>
      </c>
      <c r="H17" s="45">
        <f t="shared" si="0"/>
        <v>50.006</v>
      </c>
      <c r="I17" s="44">
        <f t="shared" si="1"/>
        <v>3.0000000000001137E-2</v>
      </c>
      <c r="K17" s="15"/>
      <c r="L17" s="16"/>
    </row>
    <row r="18" spans="1:12" s="8" customFormat="1" ht="22" customHeight="1">
      <c r="A18" s="9">
        <v>10</v>
      </c>
      <c r="B18" s="41" t="s">
        <v>46</v>
      </c>
      <c r="C18" s="48">
        <v>50.02</v>
      </c>
      <c r="D18" s="48">
        <v>50</v>
      </c>
      <c r="E18" s="48">
        <v>50.01</v>
      </c>
      <c r="F18" s="48">
        <v>50.02</v>
      </c>
      <c r="G18" s="48">
        <v>50.01</v>
      </c>
      <c r="H18" s="45">
        <f t="shared" si="0"/>
        <v>50.012</v>
      </c>
      <c r="I18" s="44">
        <f t="shared" si="1"/>
        <v>2.0000000000003126E-2</v>
      </c>
      <c r="K18" s="15"/>
      <c r="L18" s="16"/>
    </row>
    <row r="19" spans="1:12" s="8" customFormat="1" ht="22" customHeight="1">
      <c r="A19" s="9">
        <v>11</v>
      </c>
      <c r="B19" s="41" t="s">
        <v>45</v>
      </c>
      <c r="C19" s="48">
        <v>50</v>
      </c>
      <c r="D19" s="48">
        <v>50.01</v>
      </c>
      <c r="E19" s="48">
        <v>50</v>
      </c>
      <c r="F19" s="48">
        <v>50.01</v>
      </c>
      <c r="G19" s="48">
        <v>50</v>
      </c>
      <c r="H19" s="45">
        <f t="shared" si="0"/>
        <v>50.003999999999998</v>
      </c>
      <c r="I19" s="44">
        <f t="shared" si="1"/>
        <v>9.9999999999980105E-3</v>
      </c>
      <c r="K19" s="15"/>
      <c r="L19" s="16"/>
    </row>
    <row r="20" spans="1:12" s="8" customFormat="1" ht="22" customHeight="1">
      <c r="A20" s="9">
        <v>12</v>
      </c>
      <c r="B20" s="41" t="s">
        <v>44</v>
      </c>
      <c r="C20" s="48">
        <v>49.99</v>
      </c>
      <c r="D20" s="48">
        <v>50.01</v>
      </c>
      <c r="E20" s="48">
        <v>50.02</v>
      </c>
      <c r="F20" s="48">
        <v>50.02</v>
      </c>
      <c r="G20" s="48">
        <v>50</v>
      </c>
      <c r="H20" s="45">
        <f t="shared" si="0"/>
        <v>50.008000000000003</v>
      </c>
      <c r="I20" s="44">
        <f t="shared" si="1"/>
        <v>3.0000000000001137E-2</v>
      </c>
      <c r="K20" s="15"/>
      <c r="L20" s="16"/>
    </row>
    <row r="21" spans="1:12" s="8" customFormat="1" ht="22" customHeight="1">
      <c r="A21" s="9">
        <v>13</v>
      </c>
      <c r="B21" s="41" t="s">
        <v>43</v>
      </c>
      <c r="C21" s="48">
        <v>50.02</v>
      </c>
      <c r="D21" s="48">
        <v>50.01</v>
      </c>
      <c r="E21" s="48">
        <v>50.01</v>
      </c>
      <c r="F21" s="48">
        <v>50.01</v>
      </c>
      <c r="G21" s="48">
        <v>50</v>
      </c>
      <c r="H21" s="45">
        <f t="shared" si="0"/>
        <v>50.01</v>
      </c>
      <c r="I21" s="44">
        <f t="shared" si="1"/>
        <v>2.0000000000003126E-2</v>
      </c>
      <c r="K21" s="15"/>
      <c r="L21" s="16"/>
    </row>
    <row r="22" spans="1:12" s="8" customFormat="1" ht="22" customHeight="1">
      <c r="A22" s="9">
        <v>14</v>
      </c>
      <c r="B22" s="41" t="s">
        <v>42</v>
      </c>
      <c r="C22" s="48">
        <v>50.01</v>
      </c>
      <c r="D22" s="48">
        <v>50</v>
      </c>
      <c r="E22" s="48">
        <v>50.01</v>
      </c>
      <c r="F22" s="48">
        <v>50.02</v>
      </c>
      <c r="G22" s="48">
        <v>50.01</v>
      </c>
      <c r="H22" s="45">
        <f t="shared" si="0"/>
        <v>50.01</v>
      </c>
      <c r="I22" s="44">
        <f t="shared" si="1"/>
        <v>2.0000000000003126E-2</v>
      </c>
      <c r="K22" s="15"/>
      <c r="L22" s="16"/>
    </row>
    <row r="23" spans="1:12" s="8" customFormat="1" ht="22" customHeight="1">
      <c r="A23" s="9">
        <v>15</v>
      </c>
      <c r="B23" s="41" t="s">
        <v>41</v>
      </c>
      <c r="C23" s="48">
        <v>50</v>
      </c>
      <c r="D23" s="48">
        <v>50.01</v>
      </c>
      <c r="E23" s="48">
        <v>50.02</v>
      </c>
      <c r="F23" s="48">
        <v>50.01</v>
      </c>
      <c r="G23" s="48">
        <v>50</v>
      </c>
      <c r="H23" s="45">
        <f t="shared" si="0"/>
        <v>50.007999999999996</v>
      </c>
      <c r="I23" s="44">
        <f t="shared" si="1"/>
        <v>2.0000000000003126E-2</v>
      </c>
      <c r="K23" s="15"/>
      <c r="L23" s="16"/>
    </row>
    <row r="24" spans="1:12" s="8" customFormat="1" ht="22" customHeight="1">
      <c r="A24" s="9"/>
      <c r="B24" s="28"/>
      <c r="C24" s="9"/>
      <c r="D24" s="9"/>
      <c r="E24" s="9"/>
      <c r="F24" s="9"/>
      <c r="G24" s="9"/>
      <c r="H24" s="33"/>
      <c r="I24" s="34"/>
      <c r="K24" s="15"/>
      <c r="L24" s="16"/>
    </row>
    <row r="25" spans="1:12" s="8" customFormat="1" ht="22" customHeight="1">
      <c r="A25" s="9"/>
      <c r="B25" s="28"/>
      <c r="C25" s="9"/>
      <c r="D25" s="9"/>
      <c r="E25" s="9"/>
      <c r="F25" s="9"/>
      <c r="G25" s="9"/>
      <c r="H25" s="33"/>
      <c r="I25" s="35"/>
      <c r="K25" s="15"/>
      <c r="L25" s="16"/>
    </row>
    <row r="26" spans="1:12" s="8" customFormat="1" ht="22" customHeight="1">
      <c r="A26" s="9"/>
      <c r="B26" s="28"/>
      <c r="C26" s="9"/>
      <c r="D26" s="9"/>
      <c r="E26" s="9"/>
      <c r="F26" s="9"/>
      <c r="G26" s="9"/>
      <c r="H26" s="33"/>
      <c r="I26" s="34"/>
      <c r="K26" s="15"/>
      <c r="L26" s="16"/>
    </row>
    <row r="27" spans="1:12" s="8" customFormat="1" ht="22" customHeight="1">
      <c r="A27" s="9"/>
      <c r="B27" s="28"/>
      <c r="C27" s="9"/>
      <c r="D27" s="9"/>
      <c r="E27" s="9"/>
      <c r="F27" s="9"/>
      <c r="G27" s="9"/>
      <c r="H27" s="33"/>
      <c r="I27" s="34"/>
      <c r="K27" s="15"/>
      <c r="L27" s="16"/>
    </row>
    <row r="28" spans="1:12" s="8" customFormat="1" ht="22" customHeight="1">
      <c r="A28" s="9"/>
      <c r="B28" s="28"/>
      <c r="C28" s="9"/>
      <c r="D28" s="9"/>
      <c r="E28" s="9"/>
      <c r="F28" s="9"/>
      <c r="G28" s="9"/>
      <c r="H28" s="33"/>
      <c r="I28" s="35"/>
      <c r="K28" s="15"/>
      <c r="L28" s="16"/>
    </row>
    <row r="29" spans="1:12" s="8" customFormat="1" ht="22" customHeight="1">
      <c r="A29" s="20"/>
      <c r="B29" s="46">
        <f>AVERAGE(H9:H23)</f>
        <v>50.00653333333333</v>
      </c>
      <c r="C29" s="30"/>
      <c r="D29" s="30"/>
      <c r="E29" s="30"/>
      <c r="F29" s="32"/>
      <c r="G29" s="31">
        <f>AVERAGE(I9:I23)</f>
        <v>1.933333333333517E-2</v>
      </c>
      <c r="H29" s="21"/>
      <c r="I29" s="22"/>
    </row>
    <row r="30" spans="1:12" s="8" customFormat="1" ht="29.25" customHeight="1">
      <c r="A30" s="72" t="s">
        <v>9</v>
      </c>
      <c r="B30" s="73"/>
      <c r="C30" s="23" t="s">
        <v>10</v>
      </c>
      <c r="D30" s="24">
        <v>0.57699999999999996</v>
      </c>
      <c r="E30" s="23" t="s">
        <v>11</v>
      </c>
      <c r="F30" s="24">
        <v>2.1150000000000002</v>
      </c>
      <c r="G30" s="23" t="s">
        <v>12</v>
      </c>
      <c r="H30" s="24">
        <v>0</v>
      </c>
      <c r="I30" s="10"/>
    </row>
    <row r="31" spans="1:12" ht="37.5" customHeight="1">
      <c r="A31" s="5"/>
      <c r="B31" s="74" t="s">
        <v>13</v>
      </c>
      <c r="C31" s="75"/>
      <c r="D31" s="8"/>
      <c r="E31" s="8"/>
      <c r="F31" s="8"/>
      <c r="G31" s="8"/>
      <c r="H31" s="8"/>
      <c r="I31" s="8"/>
    </row>
    <row r="32" spans="1:12" ht="23.25" customHeight="1">
      <c r="A32" s="3" t="s">
        <v>14</v>
      </c>
      <c r="B32" s="18" t="s">
        <v>15</v>
      </c>
      <c r="C32" s="2"/>
      <c r="D32" s="47">
        <f>SUM(B29)</f>
        <v>50.00653333333333</v>
      </c>
      <c r="E32" s="56" t="s">
        <v>37</v>
      </c>
      <c r="F32" s="8"/>
      <c r="G32" s="8"/>
      <c r="H32" s="8"/>
      <c r="I32" s="8"/>
    </row>
    <row r="33" spans="1:9" ht="36.75" customHeight="1">
      <c r="A33" s="3" t="s">
        <v>16</v>
      </c>
      <c r="B33" s="18" t="s">
        <v>17</v>
      </c>
      <c r="C33" s="2"/>
      <c r="D33" s="52">
        <f>SUM(D32+D30*G29)</f>
        <v>50.017688666666665</v>
      </c>
      <c r="E33" s="56" t="s">
        <v>37</v>
      </c>
      <c r="F33" s="25"/>
      <c r="G33" s="25"/>
      <c r="H33" s="57"/>
      <c r="I33" s="57"/>
    </row>
    <row r="34" spans="1:9" ht="27" customHeight="1">
      <c r="A34" s="3" t="s">
        <v>18</v>
      </c>
      <c r="B34" s="18" t="s">
        <v>19</v>
      </c>
      <c r="D34" s="52">
        <f>SUM(B29-D30*G29)</f>
        <v>49.995377999999995</v>
      </c>
      <c r="E34" s="56" t="s">
        <v>37</v>
      </c>
      <c r="F34" s="26"/>
      <c r="G34" s="26"/>
      <c r="H34" s="26"/>
      <c r="I34" s="8"/>
    </row>
    <row r="35" spans="1:9" ht="39.75" customHeight="1">
      <c r="A35" s="6" t="s">
        <v>2</v>
      </c>
      <c r="B35" s="7" t="s">
        <v>13</v>
      </c>
      <c r="D35" s="36"/>
      <c r="E35" s="8"/>
      <c r="F35" s="8"/>
      <c r="G35" s="8"/>
      <c r="H35" s="8"/>
      <c r="I35" s="8"/>
    </row>
    <row r="36" spans="1:9" ht="25.5" customHeight="1">
      <c r="A36" s="4" t="s">
        <v>20</v>
      </c>
      <c r="B36" s="19" t="s">
        <v>21</v>
      </c>
      <c r="D36" s="53">
        <f>SUM(G29)</f>
        <v>1.933333333333517E-2</v>
      </c>
      <c r="E36" s="56" t="s">
        <v>37</v>
      </c>
      <c r="F36" s="8"/>
      <c r="G36" s="8"/>
      <c r="H36" s="8"/>
      <c r="I36" s="8"/>
    </row>
    <row r="37" spans="1:9" ht="30.75" customHeight="1">
      <c r="A37" s="3" t="s">
        <v>16</v>
      </c>
      <c r="B37" s="18" t="s">
        <v>17</v>
      </c>
      <c r="D37" s="53">
        <f>SUM(F30*G29)</f>
        <v>4.0890000000003889E-2</v>
      </c>
      <c r="E37" s="56" t="s">
        <v>37</v>
      </c>
      <c r="F37" s="27"/>
      <c r="G37" s="8"/>
      <c r="H37" s="57"/>
      <c r="I37" s="57"/>
    </row>
    <row r="38" spans="1:9" ht="29.25" customHeight="1">
      <c r="A38" s="3" t="s">
        <v>18</v>
      </c>
      <c r="B38" s="18" t="s">
        <v>19</v>
      </c>
      <c r="D38" s="54">
        <f>SUM(H30*G29)</f>
        <v>0</v>
      </c>
      <c r="E38" s="56" t="s">
        <v>37</v>
      </c>
      <c r="F38" s="8"/>
      <c r="G38" s="8"/>
      <c r="H38" s="57"/>
      <c r="I38" s="57"/>
    </row>
    <row r="39" spans="1:9" ht="48" customHeight="1">
      <c r="A39" s="58" t="s">
        <v>28</v>
      </c>
      <c r="B39" s="59"/>
      <c r="C39" s="59"/>
      <c r="D39" s="59"/>
      <c r="E39" s="59"/>
      <c r="F39" s="59"/>
      <c r="G39" s="59"/>
      <c r="H39" s="59"/>
      <c r="I39" s="59"/>
    </row>
    <row r="40" spans="1:9" ht="46.5" customHeight="1">
      <c r="A40" s="62" t="s">
        <v>57</v>
      </c>
      <c r="B40" s="63"/>
      <c r="C40" s="63"/>
      <c r="D40" s="63"/>
      <c r="E40" s="63"/>
      <c r="F40" s="63"/>
      <c r="G40" s="63"/>
      <c r="H40" s="63"/>
      <c r="I40" s="63"/>
    </row>
    <row r="41" spans="1:9" ht="49.5" customHeight="1">
      <c r="B41" s="64" t="s">
        <v>55</v>
      </c>
      <c r="C41" s="65"/>
      <c r="D41" s="65"/>
      <c r="E41" s="65"/>
      <c r="F41" s="65"/>
      <c r="G41" s="65"/>
      <c r="H41" s="65"/>
      <c r="I41" s="65"/>
    </row>
  </sheetData>
  <mergeCells count="17">
    <mergeCell ref="A1:I1"/>
    <mergeCell ref="A2:I2"/>
    <mergeCell ref="A3:E3"/>
    <mergeCell ref="A4:I4"/>
    <mergeCell ref="A5:I5"/>
    <mergeCell ref="H38:I38"/>
    <mergeCell ref="A39:I39"/>
    <mergeCell ref="I7:I8"/>
    <mergeCell ref="A40:I40"/>
    <mergeCell ref="B41:I41"/>
    <mergeCell ref="A7:A8"/>
    <mergeCell ref="C7:G7"/>
    <mergeCell ref="H7:H8"/>
    <mergeCell ref="A30:B30"/>
    <mergeCell ref="B31:C31"/>
    <mergeCell ref="H33:I33"/>
    <mergeCell ref="H37:I37"/>
  </mergeCells>
  <phoneticPr fontId="13" type="noConversion"/>
  <pageMargins left="0.9055118110236221" right="0.74803149606299213" top="0.98425196850393704" bottom="0.70866141732283472" header="0.51181102362204722" footer="0.51181102362204722"/>
  <pageSetup paperSize="9" orientation="portrait" r:id="rId1"/>
  <headerFooter alignWithMargins="0"/>
  <drawing r:id="rId2"/>
  <legacyDrawing r:id="rId3"/>
  <oleObjects>
    <oleObject progId="Equation.3" shapeId="19457" r:id="rId4"/>
    <oleObject progId="Equation.3" shapeId="19458" r:id="rId5"/>
    <oleObject progId="Equation.3" shapeId="19460" r:id="rId6"/>
    <oleObject progId="Equation.3" shapeId="19461" r:id="rId7"/>
    <oleObject progId="Equation.3" shapeId="19462" r:id="rId8"/>
    <oleObject progId="Equation.3" shapeId="19464" r:id="rId9"/>
    <oleObject progId="Equation.3" shapeId="19465" r:id="rId10"/>
    <oleObject progId="Equation.3" shapeId="19466" r:id="rId11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M28"/>
  <sheetViews>
    <sheetView tabSelected="1" topLeftCell="A13" workbookViewId="0">
      <selection activeCell="H32" sqref="H32"/>
    </sheetView>
  </sheetViews>
  <sheetFormatPr defaultRowHeight="15"/>
  <cols>
    <col min="12" max="12" width="6.25" customWidth="1"/>
    <col min="13" max="13" width="11.08203125" customWidth="1"/>
  </cols>
  <sheetData>
    <row r="1" spans="1:13" ht="27.75" customHeight="1">
      <c r="A1" s="84" t="s">
        <v>30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</row>
    <row r="2" spans="1:13" s="1" customFormat="1" ht="33" customHeight="1">
      <c r="A2" s="85" t="s">
        <v>40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</row>
    <row r="3" spans="1:13" s="1" customFormat="1" ht="21.75" customHeight="1">
      <c r="A3" s="38"/>
      <c r="B3" s="38"/>
      <c r="C3" s="38"/>
      <c r="D3" s="38"/>
      <c r="E3" s="86" t="s">
        <v>26</v>
      </c>
      <c r="F3" s="87"/>
      <c r="G3" s="87"/>
      <c r="H3" s="87"/>
      <c r="I3" s="38"/>
      <c r="J3" s="38"/>
      <c r="K3" s="38"/>
      <c r="L3" s="38"/>
      <c r="M3" s="38"/>
    </row>
    <row r="5" spans="1:13">
      <c r="M5" s="39"/>
    </row>
    <row r="7" spans="1:13">
      <c r="M7" s="50" t="s">
        <v>54</v>
      </c>
    </row>
    <row r="8" spans="1:13">
      <c r="M8" s="1"/>
    </row>
    <row r="9" spans="1:13">
      <c r="M9" s="43"/>
    </row>
    <row r="10" spans="1:13">
      <c r="M10" s="51" t="s">
        <v>34</v>
      </c>
    </row>
    <row r="11" spans="1:13">
      <c r="M11" s="42"/>
    </row>
    <row r="15" spans="1:13">
      <c r="M15" s="50" t="s">
        <v>39</v>
      </c>
    </row>
    <row r="17" spans="5:13" ht="20.25" customHeight="1">
      <c r="E17" s="86" t="s">
        <v>27</v>
      </c>
      <c r="F17" s="88"/>
      <c r="G17" s="88"/>
      <c r="H17" s="88"/>
      <c r="I17" s="88"/>
      <c r="M17" s="1"/>
    </row>
    <row r="18" spans="5:13" ht="22.5" customHeight="1">
      <c r="M18" s="1"/>
    </row>
    <row r="21" spans="5:13">
      <c r="M21" s="50" t="s">
        <v>35</v>
      </c>
    </row>
    <row r="24" spans="5:13">
      <c r="M24" s="37" t="s">
        <v>36</v>
      </c>
    </row>
    <row r="26" spans="5:13">
      <c r="M26" s="1"/>
    </row>
    <row r="28" spans="5:13">
      <c r="M28" s="1" t="s">
        <v>22</v>
      </c>
    </row>
  </sheetData>
  <mergeCells count="4">
    <mergeCell ref="A1:M1"/>
    <mergeCell ref="A2:M2"/>
    <mergeCell ref="E3:H3"/>
    <mergeCell ref="E17:I17"/>
  </mergeCells>
  <phoneticPr fontId="13" type="noConversion"/>
  <pageMargins left="0.98425196850393704" right="0.47244094488188981" top="0.59055118110236227" bottom="0.43307086614173229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1A</vt:lpstr>
      <vt:lpstr>1B</vt:lpstr>
      <vt:lpstr>'1A'!Print_Titles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kanshin</dc:creator>
  <cp:lastModifiedBy>Windows 用户</cp:lastModifiedBy>
  <cp:revision/>
  <cp:lastPrinted>2018-04-29T08:48:31Z</cp:lastPrinted>
  <dcterms:created xsi:type="dcterms:W3CDTF">1996-12-17T01:32:42Z</dcterms:created>
  <dcterms:modified xsi:type="dcterms:W3CDTF">2022-03-12T05:55:29Z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2052-8.1.0.3442</vt:lpwstr>
  </property>
</Properties>
</file>