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330" activeTab="1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<sst xmlns="http://schemas.openxmlformats.org/spreadsheetml/2006/main" count="58" uniqueCount="52">
  <si>
    <t>附录D</t>
  </si>
  <si>
    <t>108偏心配水器水压密封试验测量过程监视统计记录表</t>
  </si>
  <si>
    <t xml:space="preserve">测量过程名称：108偏心配水器水压密封试验 </t>
  </si>
  <si>
    <t>被测参数：压力值         测量值：21MPa     允差范围：21+2MPa</t>
  </si>
  <si>
    <t xml:space="preserve">测量仪器： 压力试验机（压力表)       测量范围：（0～40）MPa 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</si>
  <si>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</si>
  <si>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 xml:space="preserve">    核查标准：数字压力表 0～40MPa</t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</si>
  <si>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</si>
  <si>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</si>
  <si>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</si>
  <si>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</si>
  <si>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</si>
  <si>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</si>
  <si>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</si>
  <si>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</si>
  <si>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</si>
  <si>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</si>
  <si>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2021.4.25</t>
  </si>
  <si>
    <t>2021.5.22</t>
  </si>
  <si>
    <t>2021.6.28</t>
  </si>
  <si>
    <t>2021.7.23</t>
  </si>
  <si>
    <t>2021.8.25</t>
  </si>
  <si>
    <t>2021.9.26</t>
  </si>
  <si>
    <t>2021.10.22</t>
  </si>
  <si>
    <t>2021.11.23</t>
  </si>
  <si>
    <t>2021.12.25</t>
  </si>
  <si>
    <t>2022.1.25</t>
  </si>
  <si>
    <t>2022.2.27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</si>
  <si>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</si>
  <si>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</si>
  <si>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</si>
  <si>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</si>
  <si>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</si>
  <si>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</si>
  <si>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</si>
  <si>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</si>
  <si>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</si>
  <si>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</si>
  <si>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</si>
  <si>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</si>
  <si>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</si>
  <si>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</si>
  <si>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均值、极差控制图状态正常，产品108偏心配水器水压密封试验测量过程中未出现非正常变异，能满足生产工艺要求。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</si>
  <si>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                       2022.2.27</t>
    </r>
  </si>
  <si>
    <t>附录E 偏心配水器密封试验测量过程控制图</t>
  </si>
  <si>
    <t>UCL=21.51</t>
  </si>
  <si>
    <t>CL=21.29</t>
  </si>
  <si>
    <t>LCL=3.09</t>
  </si>
  <si>
    <t>LCL=20.09</t>
  </si>
  <si>
    <t>UCL=0.81</t>
  </si>
  <si>
    <t>CL=0.38</t>
  </si>
  <si>
    <t>LCL=0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</si>
</sst>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178" formatCode="0.0000_ "/>
  </numFmts>
  <fonts count="36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4" borderId="11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30" fillId="25" borderId="15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 applyBorder="1"/>
    <xf numFmtId="0" fontId="0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/>
    <xf numFmtId="0" fontId="0" fillId="0" borderId="0" xfId="0" applyFont="1"/>
    <xf numFmtId="0" fontId="0" fillId="0" borderId="0" xfId="0" applyBorder="1"/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6" xfId="0" applyFont="1" applyBorder="1" applyAlignment="1"/>
    <xf numFmtId="177" fontId="0" fillId="0" borderId="0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1" fillId="0" borderId="0" xfId="0" applyFont="1" applyAlignme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0" fontId="12" fillId="0" borderId="0" xfId="0" applyFont="1"/>
    <xf numFmtId="177" fontId="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78" fontId="10" fillId="0" borderId="0" xfId="0" applyNumberFormat="1" applyFont="1" applyAlignment="1">
      <alignment vertical="center"/>
    </xf>
    <xf numFmtId="0" fontId="11" fillId="0" borderId="0" xfId="0" applyFont="1" applyAlignment="1">
      <alignment horizontal="right"/>
    </xf>
    <xf numFmtId="176" fontId="0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vertical="center"/>
    </xf>
    <xf numFmtId="176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均值控制图</a:t>
            </a:r>
            <a:endParaRPr b="1"/>
          </a:p>
        </c:rich>
      </c:tx>
      <c:layout>
        <c:manualLayout>
          <c:xMode val="edge"/>
          <c:yMode val="edge"/>
          <c:x val="0.44579745797458"/>
          <c:y val="0.02439024390243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'1A'!$H$9:$H$19</c:f>
              <c:numCache>
                <c:formatCode>0.00_);[Red]\(0.00\)</c:formatCode>
                <c:ptCount val="11"/>
                <c:pt idx="0">
                  <c:v>21.34</c:v>
                </c:pt>
                <c:pt idx="1">
                  <c:v>21.24</c:v>
                </c:pt>
                <c:pt idx="2">
                  <c:v>21.18</c:v>
                </c:pt>
                <c:pt idx="3">
                  <c:v>21.32</c:v>
                </c:pt>
                <c:pt idx="4">
                  <c:v>21.38</c:v>
                </c:pt>
                <c:pt idx="5">
                  <c:v>21.38</c:v>
                </c:pt>
                <c:pt idx="6">
                  <c:v>21.22</c:v>
                </c:pt>
                <c:pt idx="7">
                  <c:v>21.2</c:v>
                </c:pt>
                <c:pt idx="8">
                  <c:v>21.42</c:v>
                </c:pt>
                <c:pt idx="9">
                  <c:v>21.26</c:v>
                </c:pt>
                <c:pt idx="10">
                  <c:v>21.28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40827520"/>
        <c:axId val="40833408"/>
      </c:lineChart>
      <c:catAx>
        <c:axId val="40827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833408"/>
        <c:crosses val="autoZero"/>
        <c:auto val="1"/>
        <c:lblAlgn val="ctr"/>
        <c:lblOffset val="100"/>
        <c:noMultiLvlLbl val="0"/>
      </c:catAx>
      <c:valAx>
        <c:axId val="40833408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82752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极差控制图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66426960727183"/>
          <c:y val="0.0641639957264959"/>
          <c:w val="0.923477678197504"/>
          <c:h val="0.76961805555555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'1A'!$I$9:$I$19</c:f>
              <c:numCache>
                <c:formatCode>0.00_);[Red]\(0.00\)</c:formatCode>
                <c:ptCount val="11"/>
                <c:pt idx="0">
                  <c:v>0.300000000000001</c:v>
                </c:pt>
                <c:pt idx="1">
                  <c:v>0.299999999999997</c:v>
                </c:pt>
                <c:pt idx="2">
                  <c:v>0.199999999999999</c:v>
                </c:pt>
                <c:pt idx="3">
                  <c:v>0.799999999999997</c:v>
                </c:pt>
                <c:pt idx="4">
                  <c:v>0.699999999999999</c:v>
                </c:pt>
                <c:pt idx="5">
                  <c:v>0.5</c:v>
                </c:pt>
                <c:pt idx="6">
                  <c:v>0.299999999999997</c:v>
                </c:pt>
                <c:pt idx="7">
                  <c:v>0.199999999999999</c:v>
                </c:pt>
                <c:pt idx="8">
                  <c:v>0.5</c:v>
                </c:pt>
                <c:pt idx="9">
                  <c:v>0.199999999999999</c:v>
                </c:pt>
                <c:pt idx="10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40873984"/>
        <c:axId val="40875520"/>
      </c:lineChart>
      <c:catAx>
        <c:axId val="40873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875520"/>
        <c:crosses val="autoZero"/>
        <c:auto val="1"/>
        <c:lblAlgn val="ctr"/>
        <c:lblOffset val="100"/>
        <c:noMultiLvlLbl val="0"/>
      </c:catAx>
      <c:valAx>
        <c:axId val="408755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8739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22</xdr:row>
      <xdr:rowOff>47625</xdr:rowOff>
    </xdr:from>
    <xdr:to>
      <xdr:col>5</xdr:col>
      <xdr:colOff>561975</xdr:colOff>
      <xdr:row>22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552825" y="665543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30</xdr:row>
      <xdr:rowOff>47625</xdr:rowOff>
    </xdr:from>
    <xdr:to>
      <xdr:col>2</xdr:col>
      <xdr:colOff>390525</xdr:colOff>
      <xdr:row>31</xdr:row>
      <xdr:rowOff>31750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85900" y="9006840"/>
          <a:ext cx="314325" cy="2393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82550</xdr:rowOff>
        </xdr:from>
        <xdr:to>
          <xdr:col>7</xdr:col>
          <xdr:colOff>444500</xdr:colOff>
          <xdr:row>7</xdr:row>
          <xdr:rowOff>101600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5038725" y="2152015"/>
              <a:ext cx="234950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22</xdr:row>
          <xdr:rowOff>0</xdr:rowOff>
        </xdr:from>
        <xdr:to>
          <xdr:col>1</xdr:col>
          <xdr:colOff>101600</xdr:colOff>
          <xdr:row>23</xdr:row>
          <xdr:rowOff>12700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6607810"/>
              <a:ext cx="273050" cy="2914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26</xdr:row>
          <xdr:rowOff>25400</xdr:rowOff>
        </xdr:from>
        <xdr:to>
          <xdr:col>2</xdr:col>
          <xdr:colOff>387350</xdr:colOff>
          <xdr:row>27</xdr:row>
          <xdr:rowOff>38100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530350" y="7624445"/>
              <a:ext cx="266700" cy="307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27</xdr:row>
          <xdr:rowOff>101600</xdr:rowOff>
        </xdr:from>
        <xdr:to>
          <xdr:col>3</xdr:col>
          <xdr:colOff>25400</xdr:colOff>
          <xdr:row>28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473200" y="7995920"/>
              <a:ext cx="561975" cy="365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28</xdr:row>
          <xdr:rowOff>44450</xdr:rowOff>
        </xdr:from>
        <xdr:to>
          <xdr:col>3</xdr:col>
          <xdr:colOff>25400</xdr:colOff>
          <xdr:row>29</xdr:row>
          <xdr:rowOff>6350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473200" y="8405495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114300</xdr:rowOff>
        </xdr:from>
        <xdr:to>
          <xdr:col>2</xdr:col>
          <xdr:colOff>425450</xdr:colOff>
          <xdr:row>32</xdr:row>
          <xdr:rowOff>31750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447800" y="9328785"/>
              <a:ext cx="387350" cy="2724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25</xdr:row>
          <xdr:rowOff>95250</xdr:rowOff>
        </xdr:from>
        <xdr:to>
          <xdr:col>1</xdr:col>
          <xdr:colOff>0</xdr:colOff>
          <xdr:row>26</xdr:row>
          <xdr:rowOff>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7439025"/>
              <a:ext cx="95250" cy="1600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32</xdr:row>
          <xdr:rowOff>63500</xdr:rowOff>
        </xdr:from>
        <xdr:to>
          <xdr:col>2</xdr:col>
          <xdr:colOff>558800</xdr:colOff>
          <xdr:row>32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454150" y="9632950"/>
              <a:ext cx="514350" cy="2984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0</xdr:colOff>
      <xdr:row>31</xdr:row>
      <xdr:rowOff>0</xdr:rowOff>
    </xdr:from>
    <xdr:to>
      <xdr:col>6</xdr:col>
      <xdr:colOff>561975</xdr:colOff>
      <xdr:row>32</xdr:row>
      <xdr:rowOff>73660</xdr:rowOff>
    </xdr:to>
    <xdr:pic>
      <xdr:nvPicPr>
        <xdr:cNvPr id="2" name="图片 33" descr="edc92b9eca392bb30883ed698bbe6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57550" y="9214485"/>
          <a:ext cx="116205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2</xdr:row>
      <xdr:rowOff>85725</xdr:rowOff>
    </xdr:from>
    <xdr:to>
      <xdr:col>11</xdr:col>
      <xdr:colOff>200660</xdr:colOff>
      <xdr:row>19</xdr:row>
      <xdr:rowOff>133350</xdr:rowOff>
    </xdr:to>
    <xdr:graphicFrame>
      <xdr:nvGraphicFramePr>
        <xdr:cNvPr id="2" name="图表 1"/>
        <xdr:cNvGraphicFramePr/>
      </xdr:nvGraphicFramePr>
      <xdr:xfrm>
        <a:off x="635" y="600075"/>
        <a:ext cx="8001000" cy="25711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97155</xdr:colOff>
      <xdr:row>20</xdr:row>
      <xdr:rowOff>152400</xdr:rowOff>
    </xdr:from>
    <xdr:to>
      <xdr:col>11</xdr:col>
      <xdr:colOff>134620</xdr:colOff>
      <xdr:row>36</xdr:row>
      <xdr:rowOff>0</xdr:rowOff>
    </xdr:to>
    <xdr:graphicFrame>
      <xdr:nvGraphicFramePr>
        <xdr:cNvPr id="3" name="图表 2"/>
        <xdr:cNvGraphicFramePr/>
      </xdr:nvGraphicFramePr>
      <xdr:xfrm>
        <a:off x="97155" y="3380740"/>
        <a:ext cx="7838440" cy="21818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36</xdr:row>
      <xdr:rowOff>39370</xdr:rowOff>
    </xdr:from>
    <xdr:to>
      <xdr:col>13</xdr:col>
      <xdr:colOff>123825</xdr:colOff>
      <xdr:row>38</xdr:row>
      <xdr:rowOff>86995</xdr:rowOff>
    </xdr:to>
    <xdr:pic>
      <xdr:nvPicPr>
        <xdr:cNvPr id="4" name="图片 33" descr="edc92b9eca392bb30883ed698bbe6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67700" y="5601970"/>
          <a:ext cx="1162050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0.04428</cdr:x>
      <cdr:y>0.52439</cdr:y>
    </cdr:from>
    <cdr:to>
      <cdr:x>0.99385</cdr:x>
      <cdr:y>0.52744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342900" y="1638300"/>
          <a:ext cx="7353300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0.06019</cdr:x>
      <cdr:y>0.17866</cdr:y>
    </cdr:from>
    <cdr:to>
      <cdr:x>0.98885</cdr:x>
      <cdr:y>0.18475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 flipV="1">
          <a:off x="481556" y="454354"/>
          <a:ext cx="7429613" cy="155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0.04551</cdr:x>
      <cdr:y>0.90244</cdr:y>
    </cdr:from>
    <cdr:to>
      <cdr:x>0.99139</cdr:x>
      <cdr:y>0.90244</cdr:y>
    </cdr:to>
    <cdr:sp>
      <cdr:nvSpPr>
        <cdr:cNvPr id="4" name="直接连接符 3"/>
        <cdr:cNvSpPr/>
      </cdr:nvSpPr>
      <cdr:spPr xmlns:a="http://schemas.openxmlformats.org/drawingml/2006/main">
        <a:xfrm xmlns:a="http://schemas.openxmlformats.org/drawingml/2006/main">
          <a:off x="352425" y="2819400"/>
          <a:ext cx="7570388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0.05104</cdr:x>
      <cdr:y>0.8677</cdr:y>
    </cdr:from>
    <cdr:to>
      <cdr:x>0.99278</cdr:x>
      <cdr:y>0.88524</cdr:y>
    </cdr:to>
    <cdr:sp>
      <cdr:nvSpPr>
        <cdr:cNvPr id="5" name="直接连接符 4"/>
        <cdr:cNvSpPr/>
      </cdr:nvSpPr>
      <cdr:spPr xmlns:a="http://schemas.openxmlformats.org/drawingml/2006/main">
        <a:xfrm xmlns:a="http://schemas.openxmlformats.org/drawingml/2006/main">
          <a:off x="408305" y="2206709"/>
          <a:ext cx="7534275" cy="446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0.0552</cdr:x>
      <cdr:y>0.44925</cdr:y>
    </cdr:from>
    <cdr:to>
      <cdr:x>1</cdr:x>
      <cdr:y>0.45272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432660" y="1018432"/>
          <a:ext cx="7405780" cy="78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0.05026</cdr:x>
      <cdr:y>0.89236</cdr:y>
    </cdr:from>
    <cdr:to>
      <cdr:x>0.99003</cdr:x>
      <cdr:y>0.89236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>
          <a:off x="381000" y="2447925"/>
          <a:ext cx="7369315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0.07264</cdr:x>
      <cdr:y>0.8301</cdr:y>
    </cdr:from>
    <cdr:to>
      <cdr:x>0.9986</cdr:x>
      <cdr:y>0.83357</cdr:y>
    </cdr:to>
    <cdr:sp>
      <cdr:nvSpPr>
        <cdr:cNvPr id="4" name="直接连接符 3"/>
        <cdr:cNvSpPr/>
      </cdr:nvSpPr>
      <cdr:spPr xmlns:a="http://schemas.openxmlformats.org/drawingml/2006/main">
        <a:xfrm xmlns:a="http://schemas.openxmlformats.org/drawingml/2006/main" flipV="1">
          <a:off x="569405" y="1834349"/>
          <a:ext cx="7258058" cy="767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0.0675</cdr:x>
      <cdr:y>0.03756</cdr:y>
    </cdr:from>
    <cdr:to>
      <cdr:x>0.99353</cdr:x>
      <cdr:y>0.04103</cdr:y>
    </cdr:to>
    <cdr:sp>
      <cdr:nvSpPr>
        <cdr:cNvPr id="5" name="直接连接符 4"/>
        <cdr:cNvSpPr/>
      </cdr:nvSpPr>
      <cdr:spPr xmlns:a="http://schemas.openxmlformats.org/drawingml/2006/main">
        <a:xfrm xmlns:a="http://schemas.openxmlformats.org/drawingml/2006/main" flipV="1">
          <a:off x="529062" y="74404"/>
          <a:ext cx="7258666" cy="68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36"/>
  <sheetViews>
    <sheetView workbookViewId="0">
      <selection activeCell="B36" sqref="B36:I36"/>
    </sheetView>
  </sheetViews>
  <sheetFormatPr defaultColWidth="9" defaultRowHeight="15"/>
  <cols>
    <col min="1" max="1" width="8.25" style="11" customWidth="1"/>
    <col min="2" max="2" width="10.25" style="11" customWidth="1"/>
    <col min="3" max="4" width="7.875" style="11" customWidth="1"/>
    <col min="5" max="5" width="8.5" style="11" customWidth="1"/>
    <col min="6" max="6" width="7.875" style="11" customWidth="1"/>
    <col min="7" max="7" width="12.75" style="11" customWidth="1"/>
    <col min="8" max="9" width="7.875" style="11" customWidth="1"/>
    <col min="10" max="16384" width="9" style="11"/>
  </cols>
  <sheetData>
    <row r="1" ht="21" spans="1:1">
      <c r="A1" s="12" t="s">
        <v>0</v>
      </c>
    </row>
    <row r="2" ht="30" customHeight="1" spans="1:9">
      <c r="A2" s="13" t="s">
        <v>1</v>
      </c>
      <c r="B2" s="14"/>
      <c r="C2" s="14"/>
      <c r="D2" s="14"/>
      <c r="E2" s="14"/>
      <c r="F2" s="14"/>
      <c r="G2" s="14"/>
      <c r="H2" s="14"/>
      <c r="I2" s="14"/>
    </row>
    <row r="3" ht="27" customHeight="1" spans="1:9">
      <c r="A3" s="15" t="s">
        <v>2</v>
      </c>
      <c r="B3"/>
      <c r="C3"/>
      <c r="D3"/>
      <c r="E3"/>
      <c r="F3" s="16"/>
      <c r="G3" s="16"/>
      <c r="H3" s="16"/>
      <c r="I3" s="16"/>
    </row>
    <row r="4" ht="30.95" customHeight="1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ht="27" customHeight="1" spans="1:9">
      <c r="A5" s="17" t="s">
        <v>4</v>
      </c>
      <c r="B5" s="17"/>
      <c r="C5" s="17"/>
      <c r="D5" s="17"/>
      <c r="E5" s="17"/>
      <c r="F5" s="17"/>
      <c r="G5" s="17"/>
      <c r="H5" s="17"/>
      <c r="I5" s="17"/>
    </row>
    <row r="6" ht="27" customHeight="1" spans="1:9">
      <c r="A6" s="18" t="s">
        <v>5</v>
      </c>
      <c r="B6" s="19"/>
      <c r="C6" s="19"/>
      <c r="D6" s="19" t="s">
        <v>6</v>
      </c>
      <c r="E6" s="19"/>
      <c r="F6" s="19"/>
      <c r="G6" s="19"/>
      <c r="H6" s="16"/>
      <c r="I6" s="16"/>
    </row>
    <row r="7" ht="24" customHeight="1" spans="1:9">
      <c r="A7" s="20" t="s">
        <v>7</v>
      </c>
      <c r="B7" s="21" t="s">
        <v>8</v>
      </c>
      <c r="C7" s="22" t="s">
        <v>9</v>
      </c>
      <c r="D7" s="21"/>
      <c r="E7" s="21"/>
      <c r="F7" s="21"/>
      <c r="G7" s="21"/>
      <c r="H7" s="23"/>
      <c r="I7" s="68" t="s">
        <v>10</v>
      </c>
    </row>
    <row r="8" ht="21.95" customHeight="1" spans="1:9">
      <c r="A8" s="24"/>
      <c r="B8" s="25" t="s">
        <v>11</v>
      </c>
      <c r="C8" s="26" t="s">
        <v>12</v>
      </c>
      <c r="D8" s="26" t="s">
        <v>13</v>
      </c>
      <c r="E8" s="26" t="s">
        <v>14</v>
      </c>
      <c r="F8" s="26" t="s">
        <v>15</v>
      </c>
      <c r="G8" s="26" t="s">
        <v>16</v>
      </c>
      <c r="H8" s="27"/>
      <c r="I8" s="69"/>
    </row>
    <row r="9" s="5" customFormat="1" ht="24" customHeight="1" spans="1:9">
      <c r="A9" s="28">
        <v>1</v>
      </c>
      <c r="B9" s="29" t="s">
        <v>17</v>
      </c>
      <c r="C9" s="30">
        <v>21.2</v>
      </c>
      <c r="D9" s="30">
        <v>21.3</v>
      </c>
      <c r="E9" s="30">
        <v>21.5</v>
      </c>
      <c r="F9" s="30">
        <v>21.4</v>
      </c>
      <c r="G9" s="30">
        <v>21.3</v>
      </c>
      <c r="H9" s="31">
        <f>SUM(C9:G9)/5</f>
        <v>21.34</v>
      </c>
      <c r="I9" s="30">
        <f>MAX(C9:G9)-MIN(C9:G9)</f>
        <v>0.300000000000001</v>
      </c>
    </row>
    <row r="10" s="5" customFormat="1" ht="24" customHeight="1" spans="1:9">
      <c r="A10" s="28">
        <v>2</v>
      </c>
      <c r="B10" s="29" t="s">
        <v>18</v>
      </c>
      <c r="C10" s="30">
        <v>21.4</v>
      </c>
      <c r="D10" s="30">
        <v>21.2</v>
      </c>
      <c r="E10" s="30">
        <v>21.3</v>
      </c>
      <c r="F10" s="30">
        <v>21.1</v>
      </c>
      <c r="G10" s="30">
        <v>21.2</v>
      </c>
      <c r="H10" s="31">
        <f t="shared" ref="H10:H19" si="0">SUM(C10:G10)/5</f>
        <v>21.24</v>
      </c>
      <c r="I10" s="30">
        <f t="shared" ref="I10:I18" si="1">MAX(C10:G10)-MIN(C10:G10)</f>
        <v>0.299999999999997</v>
      </c>
    </row>
    <row r="11" s="5" customFormat="1" ht="21.95" customHeight="1" spans="1:9">
      <c r="A11" s="28">
        <v>3</v>
      </c>
      <c r="B11" s="29" t="s">
        <v>19</v>
      </c>
      <c r="C11" s="30">
        <v>21.2</v>
      </c>
      <c r="D11" s="30">
        <v>21.3</v>
      </c>
      <c r="E11" s="30">
        <v>21.1</v>
      </c>
      <c r="F11" s="30">
        <v>21.1</v>
      </c>
      <c r="G11" s="30">
        <v>21.2</v>
      </c>
      <c r="H11" s="31">
        <f t="shared" si="0"/>
        <v>21.18</v>
      </c>
      <c r="I11" s="30">
        <f t="shared" si="1"/>
        <v>0.199999999999999</v>
      </c>
    </row>
    <row r="12" s="5" customFormat="1" ht="21.95" customHeight="1" spans="1:9">
      <c r="A12" s="28">
        <v>4</v>
      </c>
      <c r="B12" s="29" t="s">
        <v>20</v>
      </c>
      <c r="C12" s="30">
        <v>21.9</v>
      </c>
      <c r="D12" s="30">
        <v>21.3</v>
      </c>
      <c r="E12" s="30">
        <v>21.1</v>
      </c>
      <c r="F12" s="30">
        <v>21.1</v>
      </c>
      <c r="G12" s="30">
        <v>21.2</v>
      </c>
      <c r="H12" s="31">
        <f t="shared" si="0"/>
        <v>21.32</v>
      </c>
      <c r="I12" s="30">
        <f t="shared" si="1"/>
        <v>0.799999999999997</v>
      </c>
    </row>
    <row r="13" s="5" customFormat="1" ht="21.95" customHeight="1" spans="1:9">
      <c r="A13" s="32">
        <v>5</v>
      </c>
      <c r="B13" s="29" t="s">
        <v>21</v>
      </c>
      <c r="C13" s="30">
        <v>21.8</v>
      </c>
      <c r="D13" s="30">
        <v>21.5</v>
      </c>
      <c r="E13" s="30">
        <v>21.2</v>
      </c>
      <c r="F13" s="30">
        <v>21.3</v>
      </c>
      <c r="G13" s="30">
        <v>21.1</v>
      </c>
      <c r="H13" s="31">
        <f t="shared" si="0"/>
        <v>21.38</v>
      </c>
      <c r="I13" s="30">
        <f t="shared" si="1"/>
        <v>0.699999999999999</v>
      </c>
    </row>
    <row r="14" s="5" customFormat="1" ht="21.95" customHeight="1" spans="1:9">
      <c r="A14" s="32">
        <v>6</v>
      </c>
      <c r="B14" s="29" t="s">
        <v>22</v>
      </c>
      <c r="C14" s="30">
        <v>21.6</v>
      </c>
      <c r="D14" s="30">
        <v>21.3</v>
      </c>
      <c r="E14" s="30">
        <v>21.6</v>
      </c>
      <c r="F14" s="30">
        <v>21.1</v>
      </c>
      <c r="G14" s="30">
        <v>21.3</v>
      </c>
      <c r="H14" s="31">
        <f t="shared" si="0"/>
        <v>21.38</v>
      </c>
      <c r="I14" s="30">
        <f t="shared" si="1"/>
        <v>0.5</v>
      </c>
    </row>
    <row r="15" s="5" customFormat="1" ht="21.95" customHeight="1" spans="1:9">
      <c r="A15" s="32">
        <v>7</v>
      </c>
      <c r="B15" s="29" t="s">
        <v>23</v>
      </c>
      <c r="C15" s="30">
        <v>21.4</v>
      </c>
      <c r="D15" s="30">
        <v>21.2</v>
      </c>
      <c r="E15" s="30">
        <v>21.2</v>
      </c>
      <c r="F15" s="30">
        <v>21.2</v>
      </c>
      <c r="G15" s="30">
        <v>21.1</v>
      </c>
      <c r="H15" s="31">
        <f t="shared" si="0"/>
        <v>21.22</v>
      </c>
      <c r="I15" s="30">
        <f t="shared" si="1"/>
        <v>0.299999999999997</v>
      </c>
    </row>
    <row r="16" s="5" customFormat="1" ht="21.95" customHeight="1" spans="1:9">
      <c r="A16" s="32">
        <v>8</v>
      </c>
      <c r="B16" s="29" t="s">
        <v>24</v>
      </c>
      <c r="C16" s="30">
        <v>21.2</v>
      </c>
      <c r="D16" s="30">
        <v>21.2</v>
      </c>
      <c r="E16" s="30">
        <v>21.2</v>
      </c>
      <c r="F16" s="30">
        <v>21.3</v>
      </c>
      <c r="G16" s="30">
        <v>21.1</v>
      </c>
      <c r="H16" s="31">
        <f t="shared" si="0"/>
        <v>21.2</v>
      </c>
      <c r="I16" s="30">
        <f t="shared" si="1"/>
        <v>0.199999999999999</v>
      </c>
    </row>
    <row r="17" s="5" customFormat="1" ht="21.95" customHeight="1" spans="1:9">
      <c r="A17" s="32">
        <v>9</v>
      </c>
      <c r="B17" s="29" t="s">
        <v>25</v>
      </c>
      <c r="C17" s="30">
        <v>21.2</v>
      </c>
      <c r="D17" s="30">
        <v>21.3</v>
      </c>
      <c r="E17" s="30">
        <v>21.6</v>
      </c>
      <c r="F17" s="30">
        <v>21.7</v>
      </c>
      <c r="G17" s="30">
        <v>21.3</v>
      </c>
      <c r="H17" s="31">
        <f t="shared" si="0"/>
        <v>21.42</v>
      </c>
      <c r="I17" s="30">
        <f t="shared" si="1"/>
        <v>0.5</v>
      </c>
    </row>
    <row r="18" s="5" customFormat="1" ht="21.95" customHeight="1" spans="1:9">
      <c r="A18" s="32">
        <v>10</v>
      </c>
      <c r="B18" s="29" t="s">
        <v>26</v>
      </c>
      <c r="C18" s="30">
        <v>21.2</v>
      </c>
      <c r="D18" s="30">
        <v>21.3</v>
      </c>
      <c r="E18" s="30">
        <v>21.2</v>
      </c>
      <c r="F18" s="30">
        <v>21.4</v>
      </c>
      <c r="G18" s="30">
        <v>21.2</v>
      </c>
      <c r="H18" s="31">
        <f t="shared" si="0"/>
        <v>21.26</v>
      </c>
      <c r="I18" s="30">
        <f t="shared" si="1"/>
        <v>0.199999999999999</v>
      </c>
    </row>
    <row r="19" s="5" customFormat="1" ht="21.95" customHeight="1" spans="1:9">
      <c r="A19" s="32">
        <v>11</v>
      </c>
      <c r="B19" s="29" t="s">
        <v>27</v>
      </c>
      <c r="C19" s="30">
        <v>21.2</v>
      </c>
      <c r="D19" s="30">
        <v>21.3</v>
      </c>
      <c r="E19" s="30">
        <v>21.1</v>
      </c>
      <c r="F19" s="30">
        <v>21.6</v>
      </c>
      <c r="G19" s="30">
        <v>21.2</v>
      </c>
      <c r="H19" s="31">
        <f t="shared" si="0"/>
        <v>21.28</v>
      </c>
      <c r="I19" s="30">
        <v>0.2</v>
      </c>
    </row>
    <row r="20" s="5" customFormat="1" ht="21.95" customHeight="1" spans="1:9">
      <c r="A20" s="33"/>
      <c r="B20" s="28"/>
      <c r="C20" s="30"/>
      <c r="D20" s="30"/>
      <c r="E20" s="30"/>
      <c r="F20" s="30"/>
      <c r="G20" s="30"/>
      <c r="H20" s="30"/>
      <c r="I20" s="30"/>
    </row>
    <row r="21" s="5" customFormat="1" ht="21.95" customHeight="1" spans="1:9">
      <c r="A21" s="33"/>
      <c r="B21" s="28"/>
      <c r="C21" s="30"/>
      <c r="D21" s="30"/>
      <c r="E21" s="30"/>
      <c r="F21" s="30"/>
      <c r="G21" s="30"/>
      <c r="H21" s="30"/>
      <c r="I21" s="30"/>
    </row>
    <row r="22" s="5" customFormat="1" ht="21.95" customHeight="1" spans="1:9">
      <c r="A22" s="33"/>
      <c r="B22" s="28"/>
      <c r="C22" s="30"/>
      <c r="D22" s="30"/>
      <c r="E22" s="30"/>
      <c r="F22" s="30"/>
      <c r="G22" s="30"/>
      <c r="H22" s="30"/>
      <c r="I22" s="30"/>
    </row>
    <row r="23" s="5" customFormat="1" ht="21.95" customHeight="1" spans="1:9">
      <c r="A23" s="34"/>
      <c r="B23" s="35">
        <f>AVERAGE(H9:H20)</f>
        <v>21.2927272727273</v>
      </c>
      <c r="C23" s="36"/>
      <c r="D23" s="36"/>
      <c r="E23" s="36"/>
      <c r="F23" s="37"/>
      <c r="G23" s="35">
        <f>AVERAGE(I9:I20)</f>
        <v>0.381818181818181</v>
      </c>
      <c r="H23" s="36"/>
      <c r="I23" s="70"/>
    </row>
    <row r="24" s="5" customFormat="1" ht="18" customHeight="1" spans="1:9">
      <c r="A24" s="38" t="s">
        <v>28</v>
      </c>
      <c r="B24" s="39"/>
      <c r="C24" s="40" t="s">
        <v>29</v>
      </c>
      <c r="D24" s="41">
        <v>0.577</v>
      </c>
      <c r="E24" s="40" t="s">
        <v>30</v>
      </c>
      <c r="F24" s="41">
        <v>2.115</v>
      </c>
      <c r="G24" s="40" t="s">
        <v>31</v>
      </c>
      <c r="H24" s="41">
        <v>0</v>
      </c>
      <c r="I24" s="71"/>
    </row>
    <row r="25" s="10" customFormat="1" ht="18" customHeight="1" spans="1:9">
      <c r="A25" s="42"/>
      <c r="B25" s="42"/>
      <c r="C25" s="43"/>
      <c r="D25" s="44"/>
      <c r="E25" s="45"/>
      <c r="F25" s="44"/>
      <c r="G25" s="45"/>
      <c r="H25" s="44"/>
      <c r="I25" s="36"/>
    </row>
    <row r="26" ht="20.1" customHeight="1" spans="1:9">
      <c r="A26" s="46"/>
      <c r="B26" s="47" t="s">
        <v>32</v>
      </c>
      <c r="C26" s="48"/>
      <c r="D26" s="5"/>
      <c r="E26" s="5"/>
      <c r="F26" s="5"/>
      <c r="G26" s="5"/>
      <c r="H26" s="5"/>
      <c r="I26" s="5"/>
    </row>
    <row r="27" ht="23.25" customHeight="1" spans="1:9">
      <c r="A27" s="43" t="s">
        <v>33</v>
      </c>
      <c r="B27" s="49" t="s">
        <v>34</v>
      </c>
      <c r="C27" s="50"/>
      <c r="D27" s="51">
        <f>SUM(B23)</f>
        <v>21.2927272727273</v>
      </c>
      <c r="E27" s="52"/>
      <c r="F27" s="5"/>
      <c r="G27" s="5"/>
      <c r="H27" s="5"/>
      <c r="I27" s="5"/>
    </row>
    <row r="28" ht="36.75" customHeight="1" spans="1:9">
      <c r="A28" s="43" t="s">
        <v>35</v>
      </c>
      <c r="B28" s="49" t="s">
        <v>36</v>
      </c>
      <c r="C28" s="50"/>
      <c r="D28" s="53">
        <f>SUM(D27+D24*G23)</f>
        <v>21.5130363636364</v>
      </c>
      <c r="E28" s="52"/>
      <c r="F28" s="54"/>
      <c r="G28" s="54"/>
      <c r="H28" s="55"/>
      <c r="I28" s="55"/>
    </row>
    <row r="29" ht="27" customHeight="1" spans="1:9">
      <c r="A29" s="43" t="s">
        <v>37</v>
      </c>
      <c r="B29" s="49" t="s">
        <v>38</v>
      </c>
      <c r="D29" s="53">
        <f>SUM(B23-D24*G23)</f>
        <v>21.0724181818182</v>
      </c>
      <c r="E29" s="52"/>
      <c r="F29" s="56"/>
      <c r="G29" s="56"/>
      <c r="H29" s="56"/>
      <c r="I29" s="5"/>
    </row>
    <row r="30" ht="20.1" customHeight="1" spans="1:9">
      <c r="A30" s="57" t="s">
        <v>10</v>
      </c>
      <c r="B30" s="2" t="s">
        <v>32</v>
      </c>
      <c r="D30" s="58"/>
      <c r="E30" s="5"/>
      <c r="F30" s="5"/>
      <c r="G30" s="5"/>
      <c r="H30" s="5"/>
      <c r="I30" s="5"/>
    </row>
    <row r="31" ht="20.1" customHeight="1" spans="1:9">
      <c r="A31" s="59" t="s">
        <v>39</v>
      </c>
      <c r="B31" s="60" t="s">
        <v>40</v>
      </c>
      <c r="D31" s="58">
        <f>SUM(G23)</f>
        <v>0.381818181818181</v>
      </c>
      <c r="E31" s="52"/>
      <c r="F31" s="5"/>
      <c r="G31" s="5"/>
      <c r="H31" s="5"/>
      <c r="I31" s="5"/>
    </row>
    <row r="32" ht="27.95" customHeight="1" spans="1:9">
      <c r="A32" s="43" t="s">
        <v>35</v>
      </c>
      <c r="B32" s="49" t="s">
        <v>36</v>
      </c>
      <c r="D32" s="58">
        <f>SUM(F24*G23)</f>
        <v>0.807545454545453</v>
      </c>
      <c r="E32" s="52"/>
      <c r="F32" s="61"/>
      <c r="G32" s="5"/>
      <c r="H32" s="55"/>
      <c r="I32" s="55"/>
    </row>
    <row r="33" ht="29.25" customHeight="1" spans="1:9">
      <c r="A33" s="43" t="s">
        <v>37</v>
      </c>
      <c r="B33" s="49" t="s">
        <v>38</v>
      </c>
      <c r="D33" s="62">
        <f>SUM(H24*G23)</f>
        <v>0</v>
      </c>
      <c r="E33" s="52"/>
      <c r="F33" s="5"/>
      <c r="G33" s="5"/>
      <c r="H33" s="55"/>
      <c r="I33" s="55"/>
    </row>
    <row r="34" ht="30" customHeight="1" spans="1:9">
      <c r="A34" s="63" t="s">
        <v>41</v>
      </c>
      <c r="B34" s="64"/>
      <c r="C34" s="64"/>
      <c r="D34" s="64"/>
      <c r="E34" s="64"/>
      <c r="F34" s="64"/>
      <c r="G34" s="64"/>
      <c r="H34" s="64"/>
      <c r="I34" s="64"/>
    </row>
    <row r="35" ht="42" customHeight="1" spans="1:9">
      <c r="A35" s="65" t="s">
        <v>42</v>
      </c>
      <c r="B35" s="66"/>
      <c r="C35" s="66"/>
      <c r="D35" s="66"/>
      <c r="E35" s="66"/>
      <c r="F35" s="66"/>
      <c r="G35" s="66"/>
      <c r="H35" s="66"/>
      <c r="I35" s="66"/>
    </row>
    <row r="36" ht="26.1" customHeight="1" spans="2:9">
      <c r="B36" s="67" t="s">
        <v>43</v>
      </c>
      <c r="C36" s="67"/>
      <c r="D36" s="67"/>
      <c r="E36" s="67"/>
      <c r="F36" s="67"/>
      <c r="G36" s="67"/>
      <c r="H36" s="67"/>
      <c r="I36" s="67"/>
    </row>
  </sheetData>
  <mergeCells count="17">
    <mergeCell ref="A2:I2"/>
    <mergeCell ref="A3:E3"/>
    <mergeCell ref="A4:I4"/>
    <mergeCell ref="A5:I5"/>
    <mergeCell ref="D6:G6"/>
    <mergeCell ref="C7:G7"/>
    <mergeCell ref="A24:B24"/>
    <mergeCell ref="B26:C26"/>
    <mergeCell ref="H28:I28"/>
    <mergeCell ref="H32:I32"/>
    <mergeCell ref="H33:I33"/>
    <mergeCell ref="A34:I34"/>
    <mergeCell ref="A35:I35"/>
    <mergeCell ref="B36:I36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6</xdr:row>
                <xdr:rowOff>82550</xdr:rowOff>
              </from>
              <to>
                <xdr:col>7</xdr:col>
                <xdr:colOff>444500</xdr:colOff>
                <xdr:row>7</xdr:row>
                <xdr:rowOff>101600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22</xdr:row>
                <xdr:rowOff>0</xdr:rowOff>
              </from>
              <to>
                <xdr:col>1</xdr:col>
                <xdr:colOff>101600</xdr:colOff>
                <xdr:row>23</xdr:row>
                <xdr:rowOff>12700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120650</xdr:colOff>
                <xdr:row>26</xdr:row>
                <xdr:rowOff>25400</xdr:rowOff>
              </from>
              <to>
                <xdr:col>2</xdr:col>
                <xdr:colOff>387350</xdr:colOff>
                <xdr:row>27</xdr:row>
                <xdr:rowOff>38100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63500</xdr:colOff>
                <xdr:row>27</xdr:row>
                <xdr:rowOff>101600</xdr:rowOff>
              </from>
              <to>
                <xdr:col>3</xdr:col>
                <xdr:colOff>25400</xdr:colOff>
                <xdr:row>28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63500</xdr:colOff>
                <xdr:row>28</xdr:row>
                <xdr:rowOff>44450</xdr:rowOff>
              </from>
              <to>
                <xdr:col>3</xdr:col>
                <xdr:colOff>25400</xdr:colOff>
                <xdr:row>29</xdr:row>
                <xdr:rowOff>6350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31</xdr:row>
                <xdr:rowOff>114300</xdr:rowOff>
              </from>
              <to>
                <xdr:col>2</xdr:col>
                <xdr:colOff>425450</xdr:colOff>
                <xdr:row>32</xdr:row>
                <xdr:rowOff>31750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25</xdr:row>
                <xdr:rowOff>95250</xdr:rowOff>
              </from>
              <to>
                <xdr:col>1</xdr:col>
                <xdr:colOff>0</xdr:colOff>
                <xdr:row>26</xdr:row>
                <xdr:rowOff>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44450</xdr:colOff>
                <xdr:row>32</xdr:row>
                <xdr:rowOff>63500</xdr:rowOff>
              </from>
              <to>
                <xdr:col>2</xdr:col>
                <xdr:colOff>558800</xdr:colOff>
                <xdr:row>32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M35"/>
  <sheetViews>
    <sheetView tabSelected="1" topLeftCell="C1" workbookViewId="0">
      <selection activeCell="M24" sqref="M24"/>
    </sheetView>
  </sheetViews>
  <sheetFormatPr defaultColWidth="9" defaultRowHeight="15"/>
  <cols>
    <col min="9" max="9" width="11.5" customWidth="1"/>
    <col min="11" max="11" width="9.875" customWidth="1"/>
    <col min="12" max="12" width="6.125" customWidth="1"/>
    <col min="13" max="13" width="13.625" customWidth="1"/>
  </cols>
  <sheetData>
    <row r="1" ht="25.5" spans="3:9">
      <c r="C1" s="1" t="s">
        <v>44</v>
      </c>
      <c r="D1" s="1"/>
      <c r="E1" s="1"/>
      <c r="F1" s="1"/>
      <c r="G1" s="1"/>
      <c r="H1" s="1"/>
      <c r="I1" s="1"/>
    </row>
    <row r="6" ht="17.5" spans="13:13">
      <c r="M6" s="2" t="s">
        <v>45</v>
      </c>
    </row>
    <row r="7" ht="3" customHeight="1"/>
    <row r="8" ht="9" customHeight="1"/>
    <row r="10" ht="21" spans="13:13">
      <c r="M10" s="3" t="s">
        <v>46</v>
      </c>
    </row>
    <row r="12" ht="5.1" customHeight="1"/>
    <row r="14" ht="6" customHeight="1"/>
    <row r="15" spans="13:13">
      <c r="M15" s="4"/>
    </row>
    <row r="16" hidden="1"/>
    <row r="17" ht="5.1" hidden="1" customHeight="1"/>
    <row r="18" hidden="1" spans="13:13">
      <c r="M18" s="5" t="s">
        <v>47</v>
      </c>
    </row>
    <row r="19" ht="32.1" customHeight="1" spans="13:13">
      <c r="M19" s="4" t="s">
        <v>48</v>
      </c>
    </row>
    <row r="22" ht="17.5" spans="13:13">
      <c r="M22" s="6" t="s">
        <v>49</v>
      </c>
    </row>
    <row r="23" ht="17.5" spans="13:13">
      <c r="M23" s="6"/>
    </row>
    <row r="24" ht="9" customHeight="1" spans="13:13">
      <c r="M24" s="6"/>
    </row>
    <row r="25" ht="9" hidden="1" customHeight="1" spans="13:13">
      <c r="M25" s="7"/>
    </row>
    <row r="26" ht="17.5" hidden="1" spans="13:13">
      <c r="M26" s="6"/>
    </row>
    <row r="27" ht="2.1" customHeight="1" spans="13:13">
      <c r="M27" s="6"/>
    </row>
    <row r="28" ht="17.5" spans="13:13">
      <c r="M28" s="6"/>
    </row>
    <row r="29" ht="17.5" spans="13:13">
      <c r="M29" s="7" t="s">
        <v>50</v>
      </c>
    </row>
    <row r="30" ht="12" customHeight="1" spans="13:13">
      <c r="M30" s="6"/>
    </row>
    <row r="31" ht="8.1" customHeight="1" spans="13:13">
      <c r="M31" s="8"/>
    </row>
    <row r="32" ht="17.5" spans="13:13">
      <c r="M32" s="6"/>
    </row>
    <row r="33" ht="9" customHeight="1" spans="13:13">
      <c r="M33" s="6"/>
    </row>
    <row r="34" ht="11.1" customHeight="1" spans="13:13">
      <c r="M34" s="9" t="s">
        <v>51</v>
      </c>
    </row>
    <row r="35" spans="13:13">
      <c r="M35" s="9"/>
    </row>
  </sheetData>
  <mergeCells count="2">
    <mergeCell ref="C1:I1"/>
    <mergeCell ref="M34:M35"/>
  </mergeCells>
  <pageMargins left="0.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yingjie</cp:lastModifiedBy>
  <dcterms:created xsi:type="dcterms:W3CDTF">1996-12-17T01:32:00Z</dcterms:created>
  <cp:lastPrinted>2016-12-24T01:16:00Z</cp:lastPrinted>
  <dcterms:modified xsi:type="dcterms:W3CDTF">2022-02-28T01:59:22Z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A5604A0E01B04FD1B9AEF80D62780A9A</vt:lpwstr>
  </property>
</Properties>
</file>