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" sheetId="16" r:id="rId1"/>
    <sheet name="2" sheetId="18" r:id="rId2"/>
  </sheets>
  <definedNames>
    <definedName name="_xlnm.Print_Area" localSheetId="0">'1'!$A$1:$I$34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<sst xmlns="http://schemas.openxmlformats.org/spreadsheetml/2006/main" count="71" uniqueCount="55">
  <si>
    <t>南京金陵金箔集团股份有限公司</t>
  </si>
  <si>
    <t>烟用接装纸原纸厚度测量过程监视统计记录表</t>
  </si>
  <si>
    <t>测量过程名称： 烟用接装纸原纸厚度测量过程</t>
  </si>
  <si>
    <r>
      <rPr>
        <sz val="12"/>
        <rFont val="宋体"/>
        <charset val="134"/>
      </rPr>
      <t>被测参数：烟用接装纸原纸（0.040±0.005）mm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厚度</t>
    </r>
    <r>
      <rPr>
        <sz val="12"/>
        <rFont val="Times New Roman"/>
        <charset val="134"/>
      </rPr>
      <t xml:space="preserve">                                                       </t>
    </r>
    <r>
      <rPr>
        <sz val="12"/>
        <rFont val="宋体"/>
        <charset val="134"/>
      </rPr>
      <t xml:space="preserve">测量范围：（0.040±0.005）mm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 xml:space="preserve">测量允差：±0.005mm </t>
    </r>
  </si>
  <si>
    <t>测量仪器：电子外径千分尺   测量范围 （0～25）mm    在5.12mm处测量误差为0.001mm</t>
  </si>
  <si>
    <t>监视方法：统计技术        核查标准：标准样件10mm</t>
  </si>
  <si>
    <t>序号</t>
  </si>
  <si>
    <t>核查</t>
  </si>
  <si>
    <t>观察记录（mm 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</si>
  <si>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</si>
  <si>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</si>
  <si>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</si>
  <si>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</si>
  <si>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</si>
  <si>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</si>
  <si>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</si>
  <si>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2021.1.5</t>
  </si>
  <si>
    <t>2021.2.28</t>
  </si>
  <si>
    <t>2021.3.22</t>
  </si>
  <si>
    <t>2021.4.19</t>
  </si>
  <si>
    <t xml:space="preserve">                  </t>
  </si>
  <si>
    <t xml:space="preserve">                          </t>
  </si>
  <si>
    <t>2021.5.10</t>
  </si>
  <si>
    <t>2021.6.21</t>
  </si>
  <si>
    <t>2021.7.12</t>
  </si>
  <si>
    <t xml:space="preserve">                        </t>
  </si>
  <si>
    <t>2021.8.16</t>
  </si>
  <si>
    <t>2021.9.13</t>
  </si>
  <si>
    <t>2021.10.11</t>
  </si>
  <si>
    <t>2021.11.8</t>
  </si>
  <si>
    <t>2021.12.6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</si>
  <si>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</si>
  <si>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</si>
  <si>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</si>
  <si>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</si>
  <si>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</si>
  <si>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</si>
  <si>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</si>
  <si>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</si>
  <si>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</si>
  <si>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</si>
  <si>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</si>
  <si>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</si>
  <si>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</si>
  <si>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</si>
  <si>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</si>
  <si>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</si>
  <si>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t xml:space="preserve">            核查人员： </t>
  </si>
  <si>
    <r>
      <rPr>
        <sz val="12"/>
        <rFont val="Times New Roman"/>
        <charset val="134"/>
      </rPr>
      <t xml:space="preserve">                 </t>
    </r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</t>
    </r>
  </si>
  <si>
    <t xml:space="preserve">                    </t>
  </si>
  <si>
    <t xml:space="preserve"> 烟用接装纸原纸厚度测量过程控制图</t>
  </si>
  <si>
    <t>均值控制图</t>
  </si>
  <si>
    <t xml:space="preserve">     极差控制图</t>
  </si>
  <si>
    <t>烟用接装纸原纸厚度厚度测量过程控制图</t>
  </si>
  <si>
    <t xml:space="preserve"> 烟用接装纸原纸厚度厚度测量过程控制图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</si>
</sst>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00_ "/>
    <numFmt numFmtId="178" formatCode="0.000_);[Red]\(0.000\)"/>
    <numFmt numFmtId="179" formatCode="0.0000_);[Red]\(0.0000\)"/>
    <numFmt numFmtId="180" formatCode="0.00_);[Red]\(0.00\)"/>
  </numFmts>
  <fonts count="32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5" borderId="16" applyNumberFormat="0" applyAlignment="0" applyProtection="0">
      <alignment vertical="center"/>
    </xf>
    <xf numFmtId="0" fontId="21" fillId="25" borderId="15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6" fillId="0" borderId="7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wrapText="1"/>
    </xf>
    <xf numFmtId="176" fontId="6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4.xml"/><Relationship Id="rId2" Type="http://schemas.microsoft.com/office/2011/relationships/chartStyle" Target="style4.xml"/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17798046670042"/>
          <c:y val="0.128199397906257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'1'!$H$7:$H$8</c:f>
              <c:strCache>
                <c:ptCount val="1"/>
                <c:pt idx="0">
                  <c:v>观察记录（μm）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'1'!$H$9:$H$20</c:f>
              <c:numCache>
                <c:formatCode>0.000_);[Red]\(0.000\)</c:formatCode>
                <c:ptCount val="12"/>
                <c:pt idx="0">
                  <c:v>10</c:v>
                </c:pt>
                <c:pt idx="1">
                  <c:v>10.0004</c:v>
                </c:pt>
                <c:pt idx="2">
                  <c:v>9.9994</c:v>
                </c:pt>
                <c:pt idx="3">
                  <c:v>10.0006</c:v>
                </c:pt>
                <c:pt idx="4">
                  <c:v>10.0002</c:v>
                </c:pt>
                <c:pt idx="5">
                  <c:v>10.0004</c:v>
                </c:pt>
                <c:pt idx="6">
                  <c:v>9.9996</c:v>
                </c:pt>
                <c:pt idx="7">
                  <c:v>10</c:v>
                </c:pt>
                <c:pt idx="8">
                  <c:v>10.0004</c:v>
                </c:pt>
                <c:pt idx="9">
                  <c:v>10.0002</c:v>
                </c:pt>
                <c:pt idx="10">
                  <c:v>9.9996</c:v>
                </c:pt>
                <c:pt idx="11">
                  <c:v>10.0008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1040"/>
        <c:axId val="73117696"/>
      </c:lineChart>
      <c:catAx>
        <c:axId val="7311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17696"/>
        <c:crosses val="autoZero"/>
        <c:auto val="1"/>
        <c:lblAlgn val="ctr"/>
        <c:lblOffset val="100"/>
        <c:noMultiLvlLbl val="0"/>
      </c:catAx>
      <c:valAx>
        <c:axId val="73117696"/>
        <c:scaling>
          <c:orientation val="minMax"/>
          <c:max val="10.003"/>
          <c:min val="9.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11040"/>
        <c:crosses val="autoZero"/>
        <c:crossBetween val="between"/>
        <c:majorUnit val="0.001"/>
        <c:minorUnit val="5e-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194529083304556"/>
          <c:w val="0.901211243117937"/>
          <c:h val="0.696006609749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'1'!$I$9:$I$20</c:f>
              <c:numCache>
                <c:formatCode>0.000_);[Red]\(0.000\)</c:formatCode>
                <c:ptCount val="12"/>
                <c:pt idx="0">
                  <c:v>0.00199999999999889</c:v>
                </c:pt>
                <c:pt idx="1">
                  <c:v>0.000999999999999446</c:v>
                </c:pt>
                <c:pt idx="2">
                  <c:v>0.000999999999999446</c:v>
                </c:pt>
                <c:pt idx="3">
                  <c:v>0.00200000000000067</c:v>
                </c:pt>
                <c:pt idx="4">
                  <c:v>0.000999999999999446</c:v>
                </c:pt>
                <c:pt idx="5">
                  <c:v>0.000999999999999446</c:v>
                </c:pt>
                <c:pt idx="6">
                  <c:v>0.000999999999999446</c:v>
                </c:pt>
                <c:pt idx="7">
                  <c:v>0</c:v>
                </c:pt>
                <c:pt idx="8">
                  <c:v>0.00199999999999889</c:v>
                </c:pt>
                <c:pt idx="9">
                  <c:v>0.000999999999999446</c:v>
                </c:pt>
                <c:pt idx="10">
                  <c:v>0.000999999999999446</c:v>
                </c:pt>
                <c:pt idx="11">
                  <c:v>0.00200000000000067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32672"/>
        <c:axId val="73188480"/>
      </c:lineChart>
      <c:catAx>
        <c:axId val="7313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88480"/>
        <c:crosses val="autoZero"/>
        <c:auto val="1"/>
        <c:lblAlgn val="ctr"/>
        <c:lblOffset val="100"/>
        <c:noMultiLvlLbl val="0"/>
      </c:catAx>
      <c:valAx>
        <c:axId val="73188480"/>
        <c:scaling>
          <c:orientation val="minMax"/>
          <c:max val="0.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2672"/>
        <c:crosses val="autoZero"/>
        <c:crossBetween val="between"/>
        <c:maj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17798046670042"/>
          <c:y val="0.128199397906257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'1'!$H$7:$H$8</c:f>
              <c:strCache>
                <c:ptCount val="1"/>
                <c:pt idx="0">
                  <c:v>观察记录（μm）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'1'!$H$9:$H$20</c:f>
              <c:numCache>
                <c:formatCode>0.000_);[Red]\(0.000\)</c:formatCode>
                <c:ptCount val="12"/>
                <c:pt idx="0">
                  <c:v>10</c:v>
                </c:pt>
                <c:pt idx="1">
                  <c:v>10.0004</c:v>
                </c:pt>
                <c:pt idx="2">
                  <c:v>9.9994</c:v>
                </c:pt>
                <c:pt idx="3">
                  <c:v>10.0006</c:v>
                </c:pt>
                <c:pt idx="4">
                  <c:v>10.0002</c:v>
                </c:pt>
                <c:pt idx="5">
                  <c:v>10.0004</c:v>
                </c:pt>
                <c:pt idx="6">
                  <c:v>9.9996</c:v>
                </c:pt>
                <c:pt idx="7">
                  <c:v>10</c:v>
                </c:pt>
                <c:pt idx="8">
                  <c:v>10.0004</c:v>
                </c:pt>
                <c:pt idx="9">
                  <c:v>10.0002</c:v>
                </c:pt>
                <c:pt idx="10">
                  <c:v>9.9996</c:v>
                </c:pt>
                <c:pt idx="11">
                  <c:v>10.0008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1040"/>
        <c:axId val="73117696"/>
      </c:lineChart>
      <c:catAx>
        <c:axId val="7311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17696"/>
        <c:crosses val="autoZero"/>
        <c:auto val="1"/>
        <c:lblAlgn val="ctr"/>
        <c:lblOffset val="100"/>
        <c:noMultiLvlLbl val="0"/>
      </c:catAx>
      <c:valAx>
        <c:axId val="73117696"/>
        <c:scaling>
          <c:orientation val="minMax"/>
          <c:max val="10.003"/>
          <c:min val="9.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11040"/>
        <c:crosses val="autoZero"/>
        <c:crossBetween val="between"/>
        <c:majorUnit val="0.001"/>
        <c:minorUnit val="5e-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194529083304556"/>
          <c:w val="0.901211243117937"/>
          <c:h val="0.696006609749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'1'!$I$9:$I$20</c:f>
              <c:numCache>
                <c:formatCode>0.000_);[Red]\(0.000\)</c:formatCode>
                <c:ptCount val="12"/>
                <c:pt idx="0">
                  <c:v>0.00199999999999889</c:v>
                </c:pt>
                <c:pt idx="1">
                  <c:v>0.000999999999999446</c:v>
                </c:pt>
                <c:pt idx="2">
                  <c:v>0.000999999999999446</c:v>
                </c:pt>
                <c:pt idx="3">
                  <c:v>0.00200000000000067</c:v>
                </c:pt>
                <c:pt idx="4">
                  <c:v>0.000999999999999446</c:v>
                </c:pt>
                <c:pt idx="5">
                  <c:v>0.000999999999999446</c:v>
                </c:pt>
                <c:pt idx="6">
                  <c:v>0.000999999999999446</c:v>
                </c:pt>
                <c:pt idx="7">
                  <c:v>0</c:v>
                </c:pt>
                <c:pt idx="8">
                  <c:v>0.00199999999999889</c:v>
                </c:pt>
                <c:pt idx="9">
                  <c:v>0.000999999999999446</c:v>
                </c:pt>
                <c:pt idx="10">
                  <c:v>0.000999999999999446</c:v>
                </c:pt>
                <c:pt idx="11">
                  <c:v>0.00200000000000067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32672"/>
        <c:axId val="73188480"/>
      </c:lineChart>
      <c:catAx>
        <c:axId val="7313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88480"/>
        <c:crosses val="autoZero"/>
        <c:auto val="1"/>
        <c:lblAlgn val="ctr"/>
        <c:lblOffset val="100"/>
        <c:noMultiLvlLbl val="0"/>
      </c:catAx>
      <c:valAx>
        <c:axId val="73188480"/>
        <c:scaling>
          <c:orientation val="minMax"/>
          <c:max val="0.0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2672"/>
        <c:crosses val="autoZero"/>
        <c:crossBetween val="between"/>
        <c:maj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20</xdr:row>
      <xdr:rowOff>47625</xdr:rowOff>
    </xdr:from>
    <xdr:to>
      <xdr:col>5</xdr:col>
      <xdr:colOff>561975</xdr:colOff>
      <xdr:row>20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44900" y="632269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27</xdr:row>
      <xdr:rowOff>47625</xdr:rowOff>
    </xdr:from>
    <xdr:to>
      <xdr:col>2</xdr:col>
      <xdr:colOff>390525</xdr:colOff>
      <xdr:row>27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63700" y="905891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131445</xdr:colOff>
      <xdr:row>39</xdr:row>
      <xdr:rowOff>13335</xdr:rowOff>
    </xdr:from>
    <xdr:to>
      <xdr:col>15</xdr:col>
      <xdr:colOff>546100</xdr:colOff>
      <xdr:row>57</xdr:row>
      <xdr:rowOff>100330</xdr:rowOff>
    </xdr:to>
    <xdr:graphicFrame>
      <xdr:nvGraphicFramePr>
        <xdr:cNvPr id="2" name="图表 1"/>
        <xdr:cNvGraphicFramePr/>
      </xdr:nvGraphicFramePr>
      <xdr:xfrm>
        <a:off x="131445" y="13753465"/>
        <a:ext cx="10350500" cy="36874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49</xdr:row>
      <xdr:rowOff>142875</xdr:rowOff>
    </xdr:from>
    <xdr:to>
      <xdr:col>15</xdr:col>
      <xdr:colOff>321310</xdr:colOff>
      <xdr:row>49</xdr:row>
      <xdr:rowOff>142875</xdr:rowOff>
    </xdr:to>
    <xdr:cxnSp>
      <xdr:nvCxnSpPr>
        <xdr:cNvPr id="3" name="直接连接符 2"/>
        <xdr:cNvCxnSpPr/>
      </xdr:nvCxnSpPr>
      <xdr:spPr>
        <a:xfrm>
          <a:off x="901700" y="15883255"/>
          <a:ext cx="935545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64</xdr:row>
      <xdr:rowOff>109855</xdr:rowOff>
    </xdr:from>
    <xdr:to>
      <xdr:col>15</xdr:col>
      <xdr:colOff>601345</xdr:colOff>
      <xdr:row>83</xdr:row>
      <xdr:rowOff>102235</xdr:rowOff>
    </xdr:to>
    <xdr:graphicFrame>
      <xdr:nvGraphicFramePr>
        <xdr:cNvPr id="7" name="图表 6"/>
        <xdr:cNvGraphicFramePr/>
      </xdr:nvGraphicFramePr>
      <xdr:xfrm>
        <a:off x="22860" y="18850610"/>
        <a:ext cx="10514330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467995</xdr:colOff>
      <xdr:row>73</xdr:row>
      <xdr:rowOff>120650</xdr:rowOff>
    </xdr:from>
    <xdr:to>
      <xdr:col>14</xdr:col>
      <xdr:colOff>401320</xdr:colOff>
      <xdr:row>73</xdr:row>
      <xdr:rowOff>121285</xdr:rowOff>
    </xdr:to>
    <xdr:cxnSp>
      <xdr:nvCxnSpPr>
        <xdr:cNvPr id="9" name="直接连接符 8"/>
        <xdr:cNvCxnSpPr/>
      </xdr:nvCxnSpPr>
      <xdr:spPr>
        <a:xfrm>
          <a:off x="467995" y="20661630"/>
          <a:ext cx="9183370" cy="63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58</xdr:row>
      <xdr:rowOff>194310</xdr:rowOff>
    </xdr:from>
    <xdr:to>
      <xdr:col>6</xdr:col>
      <xdr:colOff>412750</xdr:colOff>
      <xdr:row>60</xdr:row>
      <xdr:rowOff>100330</xdr:rowOff>
    </xdr:to>
    <xdr:sp>
      <xdr:nvSpPr>
        <xdr:cNvPr id="10" name="文本框 9"/>
        <xdr:cNvSpPr txBox="1"/>
      </xdr:nvSpPr>
      <xdr:spPr>
        <a:xfrm>
          <a:off x="3708400" y="17734915"/>
          <a:ext cx="635000" cy="306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59</xdr:row>
      <xdr:rowOff>154305</xdr:rowOff>
    </xdr:from>
    <xdr:to>
      <xdr:col>5</xdr:col>
      <xdr:colOff>250190</xdr:colOff>
      <xdr:row>59</xdr:row>
      <xdr:rowOff>154305</xdr:rowOff>
    </xdr:to>
    <xdr:cxnSp>
      <xdr:nvCxnSpPr>
        <xdr:cNvPr id="11" name="直接连接符 10"/>
        <xdr:cNvCxnSpPr/>
      </xdr:nvCxnSpPr>
      <xdr:spPr>
        <a:xfrm>
          <a:off x="3282315" y="17894935"/>
          <a:ext cx="3175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59</xdr:row>
      <xdr:rowOff>12065</xdr:rowOff>
    </xdr:from>
    <xdr:ext cx="541655" cy="295910"/>
    <xdr:sp>
      <xdr:nvSpPr>
        <xdr:cNvPr id="13" name="文本框 12"/>
        <xdr:cNvSpPr txBox="1"/>
      </xdr:nvSpPr>
      <xdr:spPr>
        <a:xfrm>
          <a:off x="5034915" y="17752695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133985</xdr:colOff>
      <xdr:row>59</xdr:row>
      <xdr:rowOff>146050</xdr:rowOff>
    </xdr:from>
    <xdr:to>
      <xdr:col>7</xdr:col>
      <xdr:colOff>542290</xdr:colOff>
      <xdr:row>59</xdr:row>
      <xdr:rowOff>149225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4626610" y="17886680"/>
          <a:ext cx="408305" cy="317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83</xdr:row>
      <xdr:rowOff>120015</xdr:rowOff>
    </xdr:from>
    <xdr:to>
      <xdr:col>4</xdr:col>
      <xdr:colOff>515620</xdr:colOff>
      <xdr:row>83</xdr:row>
      <xdr:rowOff>120015</xdr:rowOff>
    </xdr:to>
    <xdr:cxnSp>
      <xdr:nvCxnSpPr>
        <xdr:cNvPr id="15" name="直接连接符 14"/>
        <xdr:cNvCxnSpPr/>
      </xdr:nvCxnSpPr>
      <xdr:spPr>
        <a:xfrm>
          <a:off x="2880995" y="2266124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83</xdr:row>
      <xdr:rowOff>19685</xdr:rowOff>
    </xdr:from>
    <xdr:to>
      <xdr:col>6</xdr:col>
      <xdr:colOff>194945</xdr:colOff>
      <xdr:row>84</xdr:row>
      <xdr:rowOff>92075</xdr:rowOff>
    </xdr:to>
    <xdr:sp>
      <xdr:nvSpPr>
        <xdr:cNvPr id="16" name="文本框 15"/>
        <xdr:cNvSpPr txBox="1"/>
      </xdr:nvSpPr>
      <xdr:spPr>
        <a:xfrm>
          <a:off x="3477260" y="22560915"/>
          <a:ext cx="64833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83</xdr:row>
      <xdr:rowOff>113665</xdr:rowOff>
    </xdr:from>
    <xdr:to>
      <xdr:col>7</xdr:col>
      <xdr:colOff>331470</xdr:colOff>
      <xdr:row>83</xdr:row>
      <xdr:rowOff>113665</xdr:rowOff>
    </xdr:to>
    <xdr:cxnSp>
      <xdr:nvCxnSpPr>
        <xdr:cNvPr id="17" name="直接连接符 16"/>
        <xdr:cNvCxnSpPr/>
      </xdr:nvCxnSpPr>
      <xdr:spPr>
        <a:xfrm>
          <a:off x="4439285" y="22654895"/>
          <a:ext cx="3848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83</xdr:row>
      <xdr:rowOff>5715</xdr:rowOff>
    </xdr:from>
    <xdr:ext cx="537845" cy="296545"/>
    <xdr:sp>
      <xdr:nvSpPr>
        <xdr:cNvPr id="18" name="文本框 17"/>
        <xdr:cNvSpPr txBox="1"/>
      </xdr:nvSpPr>
      <xdr:spPr>
        <a:xfrm>
          <a:off x="4947285" y="22546945"/>
          <a:ext cx="53784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59</xdr:row>
      <xdr:rowOff>133985</xdr:rowOff>
    </xdr:from>
    <xdr:to>
      <xdr:col>9</xdr:col>
      <xdr:colOff>250825</xdr:colOff>
      <xdr:row>59</xdr:row>
      <xdr:rowOff>133985</xdr:rowOff>
    </xdr:to>
    <xdr:cxnSp>
      <xdr:nvCxnSpPr>
        <xdr:cNvPr id="19" name="直接连接符 18"/>
        <xdr:cNvCxnSpPr/>
      </xdr:nvCxnSpPr>
      <xdr:spPr>
        <a:xfrm>
          <a:off x="5656580" y="17874615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83</xdr:row>
      <xdr:rowOff>133985</xdr:rowOff>
    </xdr:from>
    <xdr:to>
      <xdr:col>9</xdr:col>
      <xdr:colOff>32385</xdr:colOff>
      <xdr:row>83</xdr:row>
      <xdr:rowOff>133985</xdr:rowOff>
    </xdr:to>
    <xdr:cxnSp>
      <xdr:nvCxnSpPr>
        <xdr:cNvPr id="20" name="直接连接符 19"/>
        <xdr:cNvCxnSpPr/>
      </xdr:nvCxnSpPr>
      <xdr:spPr>
        <a:xfrm>
          <a:off x="5363845" y="22675215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83</xdr:row>
      <xdr:rowOff>5715</xdr:rowOff>
    </xdr:from>
    <xdr:ext cx="732155" cy="296545"/>
    <xdr:sp>
      <xdr:nvSpPr>
        <xdr:cNvPr id="21" name="文本框 20"/>
        <xdr:cNvSpPr txBox="1"/>
      </xdr:nvSpPr>
      <xdr:spPr>
        <a:xfrm>
          <a:off x="6010275" y="22546945"/>
          <a:ext cx="73215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454025</xdr:colOff>
      <xdr:row>78</xdr:row>
      <xdr:rowOff>168910</xdr:rowOff>
    </xdr:from>
    <xdr:to>
      <xdr:col>14</xdr:col>
      <xdr:colOff>547370</xdr:colOff>
      <xdr:row>78</xdr:row>
      <xdr:rowOff>177165</xdr:rowOff>
    </xdr:to>
    <xdr:cxnSp>
      <xdr:nvCxnSpPr>
        <xdr:cNvPr id="22" name="直接连接符 21"/>
        <xdr:cNvCxnSpPr/>
      </xdr:nvCxnSpPr>
      <xdr:spPr>
        <a:xfrm>
          <a:off x="454025" y="21710015"/>
          <a:ext cx="9343390" cy="825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59</xdr:row>
      <xdr:rowOff>17780</xdr:rowOff>
    </xdr:from>
    <xdr:ext cx="670560" cy="296545"/>
    <xdr:sp>
      <xdr:nvSpPr>
        <xdr:cNvPr id="5" name="文本框 4"/>
        <xdr:cNvSpPr txBox="1"/>
      </xdr:nvSpPr>
      <xdr:spPr>
        <a:xfrm>
          <a:off x="6095365" y="17758410"/>
          <a:ext cx="670560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255270</xdr:colOff>
          <xdr:row>6</xdr:row>
          <xdr:rowOff>147955</xdr:rowOff>
        </xdr:from>
        <xdr:to>
          <xdr:col>7</xdr:col>
          <xdr:colOff>483870</xdr:colOff>
          <xdr:row>7</xdr:row>
          <xdr:rowOff>157480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47895" y="250380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20</xdr:row>
          <xdr:rowOff>0</xdr:rowOff>
        </xdr:from>
        <xdr:to>
          <xdr:col>0</xdr:col>
          <xdr:colOff>733425</xdr:colOff>
          <xdr:row>21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27507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19050</xdr:rowOff>
        </xdr:from>
        <xdr:to>
          <xdr:col>2</xdr:col>
          <xdr:colOff>390525</xdr:colOff>
          <xdr:row>24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11325" y="742061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95250</xdr:rowOff>
        </xdr:from>
        <xdr:to>
          <xdr:col>3</xdr:col>
          <xdr:colOff>57150</xdr:colOff>
          <xdr:row>24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44650" y="779208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47625</xdr:rowOff>
        </xdr:from>
        <xdr:to>
          <xdr:col>3</xdr:col>
          <xdr:colOff>57150</xdr:colOff>
          <xdr:row>26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44650" y="821118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114300</xdr:rowOff>
        </xdr:from>
        <xdr:to>
          <xdr:col>2</xdr:col>
          <xdr:colOff>428625</xdr:colOff>
          <xdr:row>29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25600" y="944943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22</xdr:row>
          <xdr:rowOff>95250</xdr:rowOff>
        </xdr:from>
        <xdr:to>
          <xdr:col>0</xdr:col>
          <xdr:colOff>685800</xdr:colOff>
          <xdr:row>22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02056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57150</xdr:rowOff>
        </xdr:from>
        <xdr:to>
          <xdr:col>2</xdr:col>
          <xdr:colOff>552450</xdr:colOff>
          <xdr:row>29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35125" y="9782810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513715</xdr:colOff>
      <xdr:row>81</xdr:row>
      <xdr:rowOff>86360</xdr:rowOff>
    </xdr:from>
    <xdr:to>
      <xdr:col>14</xdr:col>
      <xdr:colOff>558800</xdr:colOff>
      <xdr:row>81</xdr:row>
      <xdr:rowOff>87630</xdr:rowOff>
    </xdr:to>
    <xdr:cxnSp>
      <xdr:nvCxnSpPr>
        <xdr:cNvPr id="6" name="直接连接符 5"/>
        <xdr:cNvCxnSpPr/>
      </xdr:nvCxnSpPr>
      <xdr:spPr>
        <a:xfrm flipV="1">
          <a:off x="513715" y="22227540"/>
          <a:ext cx="9295130" cy="127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88900</xdr:colOff>
      <xdr:row>32</xdr:row>
      <xdr:rowOff>5080</xdr:rowOff>
    </xdr:from>
    <xdr:to>
      <xdr:col>7</xdr:col>
      <xdr:colOff>598170</xdr:colOff>
      <xdr:row>33</xdr:row>
      <xdr:rowOff>40005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19550" y="11302365"/>
          <a:ext cx="1071245" cy="62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0.0710302439716031</cdr:x>
      <cdr:y>0.721565764100044</cdr:y>
    </cdr:from>
    <cdr:to>
      <cdr:x>0.974900243971603</cdr:x>
      <cdr:y>0.723495764100044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734657" y="2391316"/>
          <a:ext cx="9348619" cy="6396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  <cdr:relSizeAnchor xmlns:cdr="http://schemas.openxmlformats.org/drawingml/2006/chartDrawing">
    <cdr:from>
      <cdr:x>0.0748185692892523</cdr:x>
      <cdr:y>0.423913883383225</cdr:y>
    </cdr:from>
    <cdr:to>
      <cdr:x>0.966305725146873</cdr:x>
      <cdr:y>0.424685339506658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773839" y="1404878"/>
          <a:ext cx="9220545" cy="2557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292100</xdr:colOff>
      <xdr:row>23</xdr:row>
      <xdr:rowOff>38100</xdr:rowOff>
    </xdr:from>
    <xdr:to>
      <xdr:col>4</xdr:col>
      <xdr:colOff>346075</xdr:colOff>
      <xdr:row>24</xdr:row>
      <xdr:rowOff>138430</xdr:rowOff>
    </xdr:to>
    <xdr:sp>
      <xdr:nvSpPr>
        <xdr:cNvPr id="7" name="文本框 6"/>
        <xdr:cNvSpPr txBox="1"/>
      </xdr:nvSpPr>
      <xdr:spPr>
        <a:xfrm>
          <a:off x="2349500" y="4814570"/>
          <a:ext cx="73977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2</xdr:col>
      <xdr:colOff>494665</xdr:colOff>
      <xdr:row>23</xdr:row>
      <xdr:rowOff>154305</xdr:rowOff>
    </xdr:from>
    <xdr:to>
      <xdr:col>3</xdr:col>
      <xdr:colOff>250190</xdr:colOff>
      <xdr:row>23</xdr:row>
      <xdr:rowOff>154305</xdr:rowOff>
    </xdr:to>
    <xdr:cxnSp>
      <xdr:nvCxnSpPr>
        <xdr:cNvPr id="8" name="直接连接符 7"/>
        <xdr:cNvCxnSpPr/>
      </xdr:nvCxnSpPr>
      <xdr:spPr>
        <a:xfrm>
          <a:off x="1866265" y="4930775"/>
          <a:ext cx="4413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180340</xdr:colOff>
      <xdr:row>23</xdr:row>
      <xdr:rowOff>40640</xdr:rowOff>
    </xdr:from>
    <xdr:ext cx="541655" cy="295910"/>
    <xdr:sp>
      <xdr:nvSpPr>
        <xdr:cNvPr id="9" name="文本框 8"/>
        <xdr:cNvSpPr txBox="1"/>
      </xdr:nvSpPr>
      <xdr:spPr>
        <a:xfrm>
          <a:off x="3609340" y="4817110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4</xdr:col>
      <xdr:colOff>457835</xdr:colOff>
      <xdr:row>23</xdr:row>
      <xdr:rowOff>175895</xdr:rowOff>
    </xdr:from>
    <xdr:to>
      <xdr:col>5</xdr:col>
      <xdr:colOff>180340</xdr:colOff>
      <xdr:row>23</xdr:row>
      <xdr:rowOff>179070</xdr:rowOff>
    </xdr:to>
    <xdr:cxnSp>
      <xdr:nvCxnSpPr>
        <xdr:cNvPr id="10" name="直接连接符 9"/>
        <xdr:cNvCxnSpPr>
          <a:endCxn id="9" idx="1"/>
        </xdr:cNvCxnSpPr>
      </xdr:nvCxnSpPr>
      <xdr:spPr>
        <a:xfrm>
          <a:off x="3201035" y="4952365"/>
          <a:ext cx="408305" cy="317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512445</xdr:colOff>
      <xdr:row>52</xdr:row>
      <xdr:rowOff>129540</xdr:rowOff>
    </xdr:from>
    <xdr:to>
      <xdr:col>3</xdr:col>
      <xdr:colOff>248920</xdr:colOff>
      <xdr:row>52</xdr:row>
      <xdr:rowOff>129540</xdr:rowOff>
    </xdr:to>
    <xdr:cxnSp>
      <xdr:nvCxnSpPr>
        <xdr:cNvPr id="11" name="直接连接符 10"/>
        <xdr:cNvCxnSpPr/>
      </xdr:nvCxnSpPr>
      <xdr:spPr>
        <a:xfrm>
          <a:off x="1884045" y="1085913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337185</xdr:colOff>
      <xdr:row>51</xdr:row>
      <xdr:rowOff>181610</xdr:rowOff>
    </xdr:from>
    <xdr:to>
      <xdr:col>4</xdr:col>
      <xdr:colOff>404495</xdr:colOff>
      <xdr:row>53</xdr:row>
      <xdr:rowOff>73025</xdr:rowOff>
    </xdr:to>
    <xdr:sp>
      <xdr:nvSpPr>
        <xdr:cNvPr id="12" name="文本框 11"/>
        <xdr:cNvSpPr txBox="1"/>
      </xdr:nvSpPr>
      <xdr:spPr>
        <a:xfrm>
          <a:off x="2394585" y="10711180"/>
          <a:ext cx="753110" cy="291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4</xdr:col>
      <xdr:colOff>546735</xdr:colOff>
      <xdr:row>52</xdr:row>
      <xdr:rowOff>123190</xdr:rowOff>
    </xdr:from>
    <xdr:to>
      <xdr:col>5</xdr:col>
      <xdr:colOff>369570</xdr:colOff>
      <xdr:row>52</xdr:row>
      <xdr:rowOff>123190</xdr:rowOff>
    </xdr:to>
    <xdr:cxnSp>
      <xdr:nvCxnSpPr>
        <xdr:cNvPr id="13" name="直接连接符 12"/>
        <xdr:cNvCxnSpPr/>
      </xdr:nvCxnSpPr>
      <xdr:spPr>
        <a:xfrm>
          <a:off x="3289935" y="10852785"/>
          <a:ext cx="508635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426085</xdr:colOff>
      <xdr:row>51</xdr:row>
      <xdr:rowOff>167640</xdr:rowOff>
    </xdr:from>
    <xdr:ext cx="537845" cy="315595"/>
    <xdr:sp>
      <xdr:nvSpPr>
        <xdr:cNvPr id="14" name="文本框 13"/>
        <xdr:cNvSpPr txBox="1"/>
      </xdr:nvSpPr>
      <xdr:spPr>
        <a:xfrm>
          <a:off x="3855085" y="10697210"/>
          <a:ext cx="537845" cy="3155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6</xdr:col>
      <xdr:colOff>435610</xdr:colOff>
      <xdr:row>23</xdr:row>
      <xdr:rowOff>133985</xdr:rowOff>
    </xdr:from>
    <xdr:to>
      <xdr:col>7</xdr:col>
      <xdr:colOff>250825</xdr:colOff>
      <xdr:row>23</xdr:row>
      <xdr:rowOff>133985</xdr:rowOff>
    </xdr:to>
    <xdr:cxnSp>
      <xdr:nvCxnSpPr>
        <xdr:cNvPr id="15" name="直接连接符 14"/>
        <xdr:cNvCxnSpPr/>
      </xdr:nvCxnSpPr>
      <xdr:spPr>
        <a:xfrm>
          <a:off x="4550410" y="4910455"/>
          <a:ext cx="50101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52</xdr:row>
      <xdr:rowOff>114935</xdr:rowOff>
    </xdr:from>
    <xdr:to>
      <xdr:col>7</xdr:col>
      <xdr:colOff>260985</xdr:colOff>
      <xdr:row>52</xdr:row>
      <xdr:rowOff>114935</xdr:rowOff>
    </xdr:to>
    <xdr:cxnSp>
      <xdr:nvCxnSpPr>
        <xdr:cNvPr id="16" name="直接连接符 15"/>
        <xdr:cNvCxnSpPr/>
      </xdr:nvCxnSpPr>
      <xdr:spPr>
        <a:xfrm>
          <a:off x="4486275" y="10844530"/>
          <a:ext cx="57531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351155</xdr:colOff>
      <xdr:row>51</xdr:row>
      <xdr:rowOff>167640</xdr:rowOff>
    </xdr:from>
    <xdr:ext cx="732155" cy="315595"/>
    <xdr:sp>
      <xdr:nvSpPr>
        <xdr:cNvPr id="17" name="文本框 16"/>
        <xdr:cNvSpPr txBox="1"/>
      </xdr:nvSpPr>
      <xdr:spPr>
        <a:xfrm>
          <a:off x="5151755" y="10697210"/>
          <a:ext cx="732155" cy="3155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oneCellAnchor>
    <xdr:from>
      <xdr:col>7</xdr:col>
      <xdr:colOff>321945</xdr:colOff>
      <xdr:row>23</xdr:row>
      <xdr:rowOff>8255</xdr:rowOff>
    </xdr:from>
    <xdr:ext cx="670560" cy="296545"/>
    <xdr:sp>
      <xdr:nvSpPr>
        <xdr:cNvPr id="19" name="文本框 18"/>
        <xdr:cNvSpPr txBox="1"/>
      </xdr:nvSpPr>
      <xdr:spPr>
        <a:xfrm>
          <a:off x="5122545" y="4784725"/>
          <a:ext cx="670560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550545</xdr:colOff>
      <xdr:row>21</xdr:row>
      <xdr:rowOff>77470</xdr:rowOff>
    </xdr:to>
    <xdr:graphicFrame>
      <xdr:nvGraphicFramePr>
        <xdr:cNvPr id="24" name="图表 23"/>
        <xdr:cNvGraphicFramePr/>
      </xdr:nvGraphicFramePr>
      <xdr:xfrm>
        <a:off x="9525" y="814070"/>
        <a:ext cx="8770620" cy="3639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660400</xdr:colOff>
      <xdr:row>13</xdr:row>
      <xdr:rowOff>128270</xdr:rowOff>
    </xdr:from>
    <xdr:to>
      <xdr:col>12</xdr:col>
      <xdr:colOff>372745</xdr:colOff>
      <xdr:row>13</xdr:row>
      <xdr:rowOff>128270</xdr:rowOff>
    </xdr:to>
    <xdr:cxnSp>
      <xdr:nvCxnSpPr>
        <xdr:cNvPr id="4" name="直接连接符 3"/>
        <xdr:cNvCxnSpPr/>
      </xdr:nvCxnSpPr>
      <xdr:spPr>
        <a:xfrm>
          <a:off x="660400" y="2904490"/>
          <a:ext cx="794194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33</xdr:row>
      <xdr:rowOff>57150</xdr:rowOff>
    </xdr:from>
    <xdr:to>
      <xdr:col>12</xdr:col>
      <xdr:colOff>238760</xdr:colOff>
      <xdr:row>51</xdr:row>
      <xdr:rowOff>88265</xdr:rowOff>
    </xdr:to>
    <xdr:graphicFrame>
      <xdr:nvGraphicFramePr>
        <xdr:cNvPr id="26" name="图表 25"/>
        <xdr:cNvGraphicFramePr/>
      </xdr:nvGraphicFramePr>
      <xdr:xfrm>
        <a:off x="57150" y="6986270"/>
        <a:ext cx="8411210" cy="3631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405765</xdr:colOff>
      <xdr:row>41</xdr:row>
      <xdr:rowOff>180340</xdr:rowOff>
    </xdr:from>
    <xdr:to>
      <xdr:col>12</xdr:col>
      <xdr:colOff>10160</xdr:colOff>
      <xdr:row>42</xdr:row>
      <xdr:rowOff>1905</xdr:rowOff>
    </xdr:to>
    <xdr:sp>
      <xdr:nvSpPr>
        <xdr:cNvPr id="18" name="直接连接符 17"/>
        <xdr:cNvSpPr/>
      </xdr:nvSpPr>
      <xdr:spPr>
        <a:xfrm>
          <a:off x="405765" y="8709660"/>
          <a:ext cx="7833995" cy="2159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0</xdr:col>
      <xdr:colOff>396875</xdr:colOff>
      <xdr:row>47</xdr:row>
      <xdr:rowOff>7620</xdr:rowOff>
    </xdr:from>
    <xdr:to>
      <xdr:col>12</xdr:col>
      <xdr:colOff>109220</xdr:colOff>
      <xdr:row>47</xdr:row>
      <xdr:rowOff>7620</xdr:rowOff>
    </xdr:to>
    <xdr:cxnSp>
      <xdr:nvCxnSpPr>
        <xdr:cNvPr id="25" name="直接连接符 24"/>
        <xdr:cNvCxnSpPr/>
      </xdr:nvCxnSpPr>
      <xdr:spPr>
        <a:xfrm>
          <a:off x="396875" y="9737090"/>
          <a:ext cx="794194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456565</xdr:colOff>
      <xdr:row>49</xdr:row>
      <xdr:rowOff>78740</xdr:rowOff>
    </xdr:from>
    <xdr:to>
      <xdr:col>12</xdr:col>
      <xdr:colOff>60960</xdr:colOff>
      <xdr:row>49</xdr:row>
      <xdr:rowOff>81280</xdr:rowOff>
    </xdr:to>
    <xdr:sp>
      <xdr:nvSpPr>
        <xdr:cNvPr id="20" name="直接连接符 19"/>
        <xdr:cNvSpPr/>
      </xdr:nvSpPr>
      <xdr:spPr>
        <a:xfrm>
          <a:off x="456565" y="10208260"/>
          <a:ext cx="7833995" cy="254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0.0710302439716031</cdr:x>
      <cdr:y>0.721565764100044</cdr:y>
    </cdr:from>
    <cdr:to>
      <cdr:x>0.974900243971603</cdr:x>
      <cdr:y>0.723495764100044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734657" y="2391316"/>
          <a:ext cx="9348619" cy="6396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 altLang="zh-CN"/>
        </a:p>
      </cdr:txBody>
    </cdr:sp>
  </cdr:relSizeAnchor>
  <cdr:relSizeAnchor xmlns:cdr="http://schemas.openxmlformats.org/drawingml/2006/chartDrawing">
    <cdr:from>
      <cdr:x>0.0748185692892523</cdr:x>
      <cdr:y>0.423913883383225</cdr:y>
    </cdr:from>
    <cdr:to>
      <cdr:x>0.966305725146873</cdr:x>
      <cdr:y>0.424685339506658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773839" y="1404878"/>
          <a:ext cx="9220545" cy="2557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64"/>
  <sheetViews>
    <sheetView tabSelected="1" zoomScale="85" zoomScaleNormal="85" topLeftCell="A70" workbookViewId="0">
      <selection activeCell="J32" sqref="J32"/>
    </sheetView>
  </sheetViews>
  <sheetFormatPr defaultColWidth="9" defaultRowHeight="15.75"/>
  <cols>
    <col min="1" max="1" width="10.5833333333333" style="4" customWidth="1"/>
    <col min="2" max="2" width="10.25" style="4" customWidth="1"/>
    <col min="3" max="3" width="7.375" style="4" customWidth="1"/>
    <col min="4" max="4" width="8.375" style="4" customWidth="1"/>
    <col min="5" max="5" width="7.375" style="4" customWidth="1"/>
    <col min="6" max="6" width="7.625" style="4" customWidth="1"/>
    <col min="7" max="7" width="7.375" style="4" customWidth="1"/>
    <col min="8" max="8" width="9.55833333333333" style="4" customWidth="1"/>
    <col min="9" max="9" width="7.875" style="4" customWidth="1"/>
    <col min="10" max="16384" width="9" style="4"/>
  </cols>
  <sheetData>
    <row r="1" ht="21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47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24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6" customFormat="1" ht="38" customHeigh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s="6" customFormat="1" ht="30.75" customHeight="1" spans="1:9">
      <c r="A5" s="13" t="s">
        <v>4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3" t="s">
        <v>5</v>
      </c>
      <c r="B6" s="14"/>
      <c r="C6" s="14"/>
      <c r="D6" s="14"/>
      <c r="E6" s="14"/>
      <c r="F6" s="14"/>
      <c r="G6" s="14"/>
      <c r="H6" s="14"/>
      <c r="I6" s="14"/>
    </row>
    <row r="7" ht="23.25" customHeight="1" spans="1:9">
      <c r="A7" s="15" t="s">
        <v>6</v>
      </c>
      <c r="B7" s="16" t="s">
        <v>7</v>
      </c>
      <c r="C7" s="16" t="s">
        <v>8</v>
      </c>
      <c r="D7" s="16"/>
      <c r="E7" s="16"/>
      <c r="F7" s="16"/>
      <c r="G7" s="16"/>
      <c r="H7" s="17"/>
      <c r="I7" s="62" t="s">
        <v>9</v>
      </c>
    </row>
    <row r="8" ht="21.95" customHeight="1" spans="1:9">
      <c r="A8" s="18"/>
      <c r="B8" s="19" t="s">
        <v>10</v>
      </c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1"/>
      <c r="I8" s="63"/>
    </row>
    <row r="9" s="7" customFormat="1" ht="21.95" customHeight="1" spans="1:12">
      <c r="A9" s="22">
        <v>1</v>
      </c>
      <c r="B9" s="23" t="s">
        <v>16</v>
      </c>
      <c r="C9" s="24">
        <v>10.001</v>
      </c>
      <c r="D9" s="24">
        <v>10.001</v>
      </c>
      <c r="E9" s="24">
        <v>9.999</v>
      </c>
      <c r="F9" s="24">
        <v>9.999</v>
      </c>
      <c r="G9" s="24">
        <v>10</v>
      </c>
      <c r="H9" s="25">
        <f>SUM(C9:G9)/5</f>
        <v>10</v>
      </c>
      <c r="I9" s="24">
        <f t="shared" ref="I9:I22" si="0">MAX(C9:G9)-MIN(C9:G9)</f>
        <v>0.00199999999999889</v>
      </c>
      <c r="K9" s="64"/>
      <c r="L9" s="65"/>
    </row>
    <row r="10" s="7" customFormat="1" ht="21.95" customHeight="1" spans="1:12">
      <c r="A10" s="22">
        <v>2</v>
      </c>
      <c r="B10" s="23" t="s">
        <v>17</v>
      </c>
      <c r="C10" s="24">
        <v>10.001</v>
      </c>
      <c r="D10" s="24">
        <v>10</v>
      </c>
      <c r="E10" s="24">
        <v>10</v>
      </c>
      <c r="F10" s="24">
        <v>10</v>
      </c>
      <c r="G10" s="24">
        <v>10.001</v>
      </c>
      <c r="H10" s="25">
        <f t="shared" ref="H10:H25" si="1">SUM(C10:G10)/5</f>
        <v>10.0004</v>
      </c>
      <c r="I10" s="24">
        <f t="shared" si="0"/>
        <v>0.000999999999999446</v>
      </c>
      <c r="K10" s="64"/>
      <c r="L10" s="65"/>
    </row>
    <row r="11" s="7" customFormat="1" ht="21.95" customHeight="1" spans="1:12">
      <c r="A11" s="22">
        <v>3</v>
      </c>
      <c r="B11" s="23" t="s">
        <v>18</v>
      </c>
      <c r="C11" s="24">
        <v>9.999</v>
      </c>
      <c r="D11" s="24">
        <v>9.999</v>
      </c>
      <c r="E11" s="24">
        <v>10</v>
      </c>
      <c r="F11" s="24">
        <v>9.999</v>
      </c>
      <c r="G11" s="24">
        <v>10</v>
      </c>
      <c r="H11" s="25">
        <f t="shared" si="1"/>
        <v>9.9994</v>
      </c>
      <c r="I11" s="24">
        <f t="shared" si="0"/>
        <v>0.000999999999999446</v>
      </c>
      <c r="K11" s="64"/>
      <c r="L11" s="65"/>
    </row>
    <row r="12" s="7" customFormat="1" ht="21.95" customHeight="1" spans="1:12">
      <c r="A12" s="22">
        <v>4</v>
      </c>
      <c r="B12" s="23" t="s">
        <v>19</v>
      </c>
      <c r="C12" s="24">
        <v>10.002</v>
      </c>
      <c r="D12" s="24">
        <v>10</v>
      </c>
      <c r="E12" s="24">
        <v>10.001</v>
      </c>
      <c r="F12" s="24">
        <v>10</v>
      </c>
      <c r="G12" s="24">
        <v>10</v>
      </c>
      <c r="H12" s="25">
        <f t="shared" si="1"/>
        <v>10.0006</v>
      </c>
      <c r="I12" s="24">
        <f t="shared" si="0"/>
        <v>0.00200000000000067</v>
      </c>
      <c r="K12" s="64" t="s">
        <v>20</v>
      </c>
      <c r="L12" s="65" t="s">
        <v>21</v>
      </c>
    </row>
    <row r="13" s="7" customFormat="1" ht="21.95" customHeight="1" spans="1:12">
      <c r="A13" s="26">
        <v>5</v>
      </c>
      <c r="B13" s="23" t="s">
        <v>22</v>
      </c>
      <c r="C13" s="24">
        <v>10</v>
      </c>
      <c r="D13" s="24">
        <v>10</v>
      </c>
      <c r="E13" s="24">
        <v>10</v>
      </c>
      <c r="F13" s="24">
        <v>10</v>
      </c>
      <c r="G13" s="24">
        <v>10.001</v>
      </c>
      <c r="H13" s="25">
        <f t="shared" si="1"/>
        <v>10.0002</v>
      </c>
      <c r="I13" s="24">
        <f t="shared" si="0"/>
        <v>0.000999999999999446</v>
      </c>
      <c r="K13" s="64"/>
      <c r="L13" s="65"/>
    </row>
    <row r="14" s="7" customFormat="1" ht="21.95" customHeight="1" spans="1:12">
      <c r="A14" s="26">
        <v>6</v>
      </c>
      <c r="B14" s="23" t="s">
        <v>23</v>
      </c>
      <c r="C14" s="24">
        <v>10.001</v>
      </c>
      <c r="D14" s="24">
        <v>10</v>
      </c>
      <c r="E14" s="24">
        <v>10.001</v>
      </c>
      <c r="F14" s="24">
        <v>10</v>
      </c>
      <c r="G14" s="24">
        <v>10</v>
      </c>
      <c r="H14" s="25">
        <f t="shared" si="1"/>
        <v>10.0004</v>
      </c>
      <c r="I14" s="24">
        <f t="shared" si="0"/>
        <v>0.000999999999999446</v>
      </c>
      <c r="K14" s="64"/>
      <c r="L14" s="65"/>
    </row>
    <row r="15" s="7" customFormat="1" ht="21.95" customHeight="1" spans="1:12">
      <c r="A15" s="26">
        <v>7</v>
      </c>
      <c r="B15" s="23" t="s">
        <v>24</v>
      </c>
      <c r="C15" s="24">
        <v>9.999</v>
      </c>
      <c r="D15" s="24">
        <v>10</v>
      </c>
      <c r="E15" s="24">
        <v>10</v>
      </c>
      <c r="F15" s="24">
        <v>9.999</v>
      </c>
      <c r="G15" s="24">
        <v>10</v>
      </c>
      <c r="H15" s="25">
        <f t="shared" si="1"/>
        <v>9.9996</v>
      </c>
      <c r="I15" s="24">
        <f t="shared" si="0"/>
        <v>0.000999999999999446</v>
      </c>
      <c r="K15" s="64" t="s">
        <v>25</v>
      </c>
      <c r="L15" s="65"/>
    </row>
    <row r="16" s="7" customFormat="1" ht="21.95" customHeight="1" spans="1:12">
      <c r="A16" s="26">
        <v>8</v>
      </c>
      <c r="B16" s="23" t="s">
        <v>26</v>
      </c>
      <c r="C16" s="24">
        <v>10</v>
      </c>
      <c r="D16" s="24">
        <v>10</v>
      </c>
      <c r="E16" s="24">
        <v>10</v>
      </c>
      <c r="F16" s="24">
        <v>10</v>
      </c>
      <c r="G16" s="24">
        <v>10</v>
      </c>
      <c r="H16" s="25">
        <f t="shared" si="1"/>
        <v>10</v>
      </c>
      <c r="I16" s="24">
        <f t="shared" si="0"/>
        <v>0</v>
      </c>
      <c r="K16" s="64"/>
      <c r="L16" s="66"/>
    </row>
    <row r="17" s="7" customFormat="1" ht="21.95" customHeight="1" spans="1:12">
      <c r="A17" s="26">
        <v>9</v>
      </c>
      <c r="B17" s="23" t="s">
        <v>27</v>
      </c>
      <c r="C17" s="24">
        <v>10.001</v>
      </c>
      <c r="D17" s="24">
        <v>10.001</v>
      </c>
      <c r="E17" s="24">
        <v>9.999</v>
      </c>
      <c r="F17" s="24">
        <v>10.001</v>
      </c>
      <c r="G17" s="24">
        <v>10</v>
      </c>
      <c r="H17" s="25">
        <f t="shared" si="1"/>
        <v>10.0004</v>
      </c>
      <c r="I17" s="24">
        <f t="shared" si="0"/>
        <v>0.00199999999999889</v>
      </c>
      <c r="K17" s="64"/>
      <c r="L17" s="65"/>
    </row>
    <row r="18" s="7" customFormat="1" ht="21.95" customHeight="1" spans="1:12">
      <c r="A18" s="26">
        <v>10</v>
      </c>
      <c r="B18" s="23" t="s">
        <v>28</v>
      </c>
      <c r="C18" s="24">
        <v>10</v>
      </c>
      <c r="D18" s="24">
        <v>10</v>
      </c>
      <c r="E18" s="24">
        <v>10.001</v>
      </c>
      <c r="F18" s="24">
        <v>10</v>
      </c>
      <c r="G18" s="24">
        <v>10</v>
      </c>
      <c r="H18" s="25">
        <f t="shared" si="1"/>
        <v>10.0002</v>
      </c>
      <c r="I18" s="24">
        <f t="shared" si="0"/>
        <v>0.000999999999999446</v>
      </c>
      <c r="K18" s="64"/>
      <c r="L18" s="65"/>
    </row>
    <row r="19" s="7" customFormat="1" ht="21.95" customHeight="1" spans="1:12">
      <c r="A19" s="26">
        <v>11</v>
      </c>
      <c r="B19" s="23" t="s">
        <v>29</v>
      </c>
      <c r="C19" s="24">
        <v>10</v>
      </c>
      <c r="D19" s="24">
        <v>9.999</v>
      </c>
      <c r="E19" s="24">
        <v>10</v>
      </c>
      <c r="F19" s="24">
        <v>10</v>
      </c>
      <c r="G19" s="24">
        <v>9.999</v>
      </c>
      <c r="H19" s="25">
        <f t="shared" si="1"/>
        <v>9.9996</v>
      </c>
      <c r="I19" s="24">
        <f t="shared" si="0"/>
        <v>0.000999999999999446</v>
      </c>
      <c r="K19" s="64"/>
      <c r="L19" s="65"/>
    </row>
    <row r="20" s="7" customFormat="1" ht="21.95" customHeight="1" spans="1:12">
      <c r="A20" s="26">
        <v>12</v>
      </c>
      <c r="B20" s="23" t="s">
        <v>30</v>
      </c>
      <c r="C20" s="24">
        <v>10.001</v>
      </c>
      <c r="D20" s="24">
        <v>10</v>
      </c>
      <c r="E20" s="24">
        <v>10</v>
      </c>
      <c r="F20" s="24">
        <v>10.002</v>
      </c>
      <c r="G20" s="24">
        <v>10.001</v>
      </c>
      <c r="H20" s="25">
        <f t="shared" si="1"/>
        <v>10.0008</v>
      </c>
      <c r="I20" s="24">
        <f t="shared" si="0"/>
        <v>0.00200000000000067</v>
      </c>
      <c r="K20" s="64"/>
      <c r="L20" s="65"/>
    </row>
    <row r="21" s="7" customFormat="1" ht="21.95" customHeight="1" spans="1:9">
      <c r="A21" s="27"/>
      <c r="B21" s="28">
        <f>AVERAGE(H9:H18)</f>
        <v>10.00012</v>
      </c>
      <c r="C21" s="29"/>
      <c r="D21" s="29"/>
      <c r="E21" s="29"/>
      <c r="F21" s="30"/>
      <c r="G21" s="28">
        <f>AVERAGE(I9:I18)</f>
        <v>0.00119999999999951</v>
      </c>
      <c r="H21" s="31"/>
      <c r="I21" s="67"/>
    </row>
    <row r="22" s="7" customFormat="1" ht="29.25" customHeight="1" spans="1:9">
      <c r="A22" s="32" t="s">
        <v>31</v>
      </c>
      <c r="B22" s="33"/>
      <c r="C22" s="34" t="s">
        <v>32</v>
      </c>
      <c r="D22" s="35">
        <v>0.577</v>
      </c>
      <c r="E22" s="34" t="s">
        <v>33</v>
      </c>
      <c r="F22" s="35">
        <v>2.114</v>
      </c>
      <c r="G22" s="34" t="s">
        <v>34</v>
      </c>
      <c r="H22" s="35">
        <v>0</v>
      </c>
      <c r="I22" s="68"/>
    </row>
    <row r="23" ht="37.5" customHeight="1" spans="1:9">
      <c r="A23" s="36"/>
      <c r="B23" s="3" t="s">
        <v>35</v>
      </c>
      <c r="C23" s="37"/>
      <c r="D23" s="7"/>
      <c r="E23" s="7"/>
      <c r="F23" s="7"/>
      <c r="G23" s="7"/>
      <c r="H23" s="7"/>
      <c r="I23" s="7"/>
    </row>
    <row r="24" ht="23.25" customHeight="1" spans="1:9">
      <c r="A24" s="38" t="s">
        <v>36</v>
      </c>
      <c r="B24" s="39" t="s">
        <v>37</v>
      </c>
      <c r="C24" s="40"/>
      <c r="D24" s="41">
        <f>SUM(B21)</f>
        <v>10.00012</v>
      </c>
      <c r="E24" s="42" t="s">
        <v>38</v>
      </c>
      <c r="F24" s="7"/>
      <c r="G24" s="7"/>
      <c r="H24" s="7"/>
      <c r="I24" s="7"/>
    </row>
    <row r="25" ht="36.75" customHeight="1" spans="1:9">
      <c r="A25" s="38" t="s">
        <v>39</v>
      </c>
      <c r="B25" s="39" t="s">
        <v>40</v>
      </c>
      <c r="C25" s="40"/>
      <c r="D25" s="43">
        <f>SUM(D24+D22*G21)</f>
        <v>10.0008124</v>
      </c>
      <c r="E25" s="42" t="s">
        <v>38</v>
      </c>
      <c r="F25" s="44"/>
      <c r="G25" s="44"/>
      <c r="H25" s="45"/>
      <c r="I25" s="45"/>
    </row>
    <row r="26" ht="27" customHeight="1" spans="1:9">
      <c r="A26" s="38" t="s">
        <v>41</v>
      </c>
      <c r="B26" s="39" t="s">
        <v>42</v>
      </c>
      <c r="D26" s="43">
        <f>SUM(B21-D22*G21)</f>
        <v>9.9994276</v>
      </c>
      <c r="E26" s="42" t="s">
        <v>38</v>
      </c>
      <c r="F26" s="46"/>
      <c r="G26" s="46"/>
      <c r="H26" s="46"/>
      <c r="I26" s="7"/>
    </row>
    <row r="27" ht="39.75" customHeight="1" spans="1:9">
      <c r="A27" s="47" t="s">
        <v>9</v>
      </c>
      <c r="B27" s="48" t="s">
        <v>35</v>
      </c>
      <c r="D27" s="49"/>
      <c r="E27" s="7"/>
      <c r="F27" s="7"/>
      <c r="G27" s="7"/>
      <c r="H27" s="7"/>
      <c r="I27" s="7"/>
    </row>
    <row r="28" ht="25.5" customHeight="1" spans="1:9">
      <c r="A28" s="50" t="s">
        <v>43</v>
      </c>
      <c r="B28" s="51" t="s">
        <v>44</v>
      </c>
      <c r="D28" s="52">
        <f>SUM(G21)</f>
        <v>0.00119999999999951</v>
      </c>
      <c r="E28" s="42" t="s">
        <v>38</v>
      </c>
      <c r="F28" s="7"/>
      <c r="G28" s="7"/>
      <c r="H28" s="7"/>
      <c r="I28" s="7"/>
    </row>
    <row r="29" ht="30.75" customHeight="1" spans="1:9">
      <c r="A29" s="38" t="s">
        <v>39</v>
      </c>
      <c r="B29" s="39" t="s">
        <v>40</v>
      </c>
      <c r="D29" s="52">
        <f>SUM(F22*G21)</f>
        <v>0.00253679999999897</v>
      </c>
      <c r="E29" s="42" t="s">
        <v>38</v>
      </c>
      <c r="F29" s="53"/>
      <c r="G29" s="7"/>
      <c r="H29" s="45"/>
      <c r="I29" s="45"/>
    </row>
    <row r="30" ht="29.25" customHeight="1" spans="1:9">
      <c r="A30" s="38" t="s">
        <v>41</v>
      </c>
      <c r="B30" s="39" t="s">
        <v>42</v>
      </c>
      <c r="D30" s="54">
        <f>SUM(H22*G21)</f>
        <v>0</v>
      </c>
      <c r="E30" s="42" t="s">
        <v>38</v>
      </c>
      <c r="F30" s="7"/>
      <c r="G30" s="7"/>
      <c r="H30" s="45"/>
      <c r="I30" s="45"/>
    </row>
    <row r="31" ht="48" customHeight="1" spans="1:9">
      <c r="A31" s="55" t="s">
        <v>45</v>
      </c>
      <c r="B31" s="56"/>
      <c r="C31" s="56"/>
      <c r="D31" s="56"/>
      <c r="E31" s="56"/>
      <c r="F31" s="56"/>
      <c r="G31" s="56"/>
      <c r="H31" s="56"/>
      <c r="I31" s="56"/>
    </row>
    <row r="32" ht="46.5" customHeight="1" spans="1:9">
      <c r="A32" s="57" t="s">
        <v>46</v>
      </c>
      <c r="B32" s="58"/>
      <c r="C32" s="58"/>
      <c r="D32" s="58"/>
      <c r="E32" s="58"/>
      <c r="F32" s="58"/>
      <c r="G32" s="58"/>
      <c r="H32" s="58"/>
      <c r="I32" s="58"/>
    </row>
    <row r="33" ht="46.5" customHeight="1" spans="1:9">
      <c r="A33" s="59" t="s">
        <v>47</v>
      </c>
      <c r="B33" s="59"/>
      <c r="C33" s="59"/>
      <c r="D33" s="59"/>
      <c r="E33" s="59"/>
      <c r="F33" s="59"/>
      <c r="G33" s="59"/>
      <c r="H33" s="59"/>
      <c r="I33" s="59"/>
    </row>
    <row r="34" ht="32" customHeight="1" spans="2:9">
      <c r="B34" s="60" t="s">
        <v>48</v>
      </c>
      <c r="C34" s="60"/>
      <c r="D34" s="60"/>
      <c r="E34" s="60"/>
      <c r="F34" s="60"/>
      <c r="G34" s="60"/>
      <c r="H34" s="60"/>
      <c r="I34" s="60"/>
    </row>
    <row r="35" ht="37" customHeight="1" spans="1:9">
      <c r="A35" s="61" t="s">
        <v>49</v>
      </c>
      <c r="B35" s="61"/>
      <c r="C35" s="61"/>
      <c r="D35" s="61"/>
      <c r="E35" s="61"/>
      <c r="F35" s="61"/>
      <c r="G35" s="61"/>
      <c r="H35" s="61"/>
      <c r="I35" s="61"/>
    </row>
    <row r="37" ht="23.25" spans="1:16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ht="20.25" spans="1:16">
      <c r="A38" s="2" t="s">
        <v>50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7.6" spans="1:16">
      <c r="A39" s="3" t="s">
        <v>51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64" spans="5:9">
      <c r="E64" s="5" t="s">
        <v>52</v>
      </c>
      <c r="F64" s="5"/>
      <c r="G64" s="5"/>
      <c r="H64" s="5"/>
      <c r="I64" s="5"/>
    </row>
  </sheetData>
  <mergeCells count="24">
    <mergeCell ref="A1:I1"/>
    <mergeCell ref="A2:I2"/>
    <mergeCell ref="A3:I3"/>
    <mergeCell ref="A4:I4"/>
    <mergeCell ref="A5:I5"/>
    <mergeCell ref="A6:I6"/>
    <mergeCell ref="C7:G7"/>
    <mergeCell ref="A22:B22"/>
    <mergeCell ref="B23:C23"/>
    <mergeCell ref="H25:I25"/>
    <mergeCell ref="H29:I29"/>
    <mergeCell ref="H30:I30"/>
    <mergeCell ref="A31:I31"/>
    <mergeCell ref="A32:I32"/>
    <mergeCell ref="A33:I33"/>
    <mergeCell ref="B34:I34"/>
    <mergeCell ref="A35:I35"/>
    <mergeCell ref="A37:P37"/>
    <mergeCell ref="A38:P38"/>
    <mergeCell ref="A39:P39"/>
    <mergeCell ref="E64:I64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255270</xdr:colOff>
                <xdr:row>6</xdr:row>
                <xdr:rowOff>147955</xdr:rowOff>
              </from>
              <to>
                <xdr:col>7</xdr:col>
                <xdr:colOff>483870</xdr:colOff>
                <xdr:row>7</xdr:row>
                <xdr:rowOff>157480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20</xdr:row>
                <xdr:rowOff>0</xdr:rowOff>
              </from>
              <to>
                <xdr:col>0</xdr:col>
                <xdr:colOff>733425</xdr:colOff>
                <xdr:row>21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23</xdr:row>
                <xdr:rowOff>19050</xdr:rowOff>
              </from>
              <to>
                <xdr:col>2</xdr:col>
                <xdr:colOff>390525</xdr:colOff>
                <xdr:row>24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24</xdr:row>
                <xdr:rowOff>95250</xdr:rowOff>
              </from>
              <to>
                <xdr:col>3</xdr:col>
                <xdr:colOff>57150</xdr:colOff>
                <xdr:row>24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25</xdr:row>
                <xdr:rowOff>47625</xdr:rowOff>
              </from>
              <to>
                <xdr:col>3</xdr:col>
                <xdr:colOff>57150</xdr:colOff>
                <xdr:row>26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28</xdr:row>
                <xdr:rowOff>114300</xdr:rowOff>
              </from>
              <to>
                <xdr:col>2</xdr:col>
                <xdr:colOff>428625</xdr:colOff>
                <xdr:row>29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22</xdr:row>
                <xdr:rowOff>95250</xdr:rowOff>
              </from>
              <to>
                <xdr:col>0</xdr:col>
                <xdr:colOff>685800</xdr:colOff>
                <xdr:row>22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29</xdr:row>
                <xdr:rowOff>57150</xdr:rowOff>
              </from>
              <to>
                <xdr:col>2</xdr:col>
                <xdr:colOff>552450</xdr:colOff>
                <xdr:row>29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P39" sqref="P39"/>
    </sheetView>
  </sheetViews>
  <sheetFormatPr defaultColWidth="9" defaultRowHeight="15.75"/>
  <sheetData>
    <row r="1" ht="23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7.6" spans="1:13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23.25" spans="1:13">
      <c r="A29" s="1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20.25" spans="1:13">
      <c r="A30" s="2" t="s">
        <v>54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5" t="s">
        <v>52</v>
      </c>
      <c r="F32" s="5"/>
      <c r="G32" s="5"/>
      <c r="H32" s="5"/>
      <c r="I32" s="5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</sheetData>
  <mergeCells count="6">
    <mergeCell ref="A1:M1"/>
    <mergeCell ref="A2:M2"/>
    <mergeCell ref="A3:M3"/>
    <mergeCell ref="A29:M29"/>
    <mergeCell ref="A30:M30"/>
    <mergeCell ref="E32:I3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2021-12-14T06:42:20Z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48253C4E388A421D921C892ACA36807B</vt:lpwstr>
  </property>
</Properties>
</file>