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7030" windowHeight="9840"/>
  </bookViews>
  <sheets>
    <sheet name="Sheet1" sheetId="1" r:id="rId1"/>
  </sheets>
  <externalReferences>
    <externalReference r:id="rId2"/>
  </externalReferences>
  <definedNames>
    <definedName name="_GoA1">_GoA1</definedName>
    <definedName name="Capture.Capture">Capture.Capture</definedName>
  </definedNames>
  <calcPr calcId="124519" concurrentCalc="0"/>
</workbook>
</file>

<file path=xl/calcChain.xml><?xml version="1.0" encoding="utf-8"?>
<calcChain xmlns="http://schemas.openxmlformats.org/spreadsheetml/2006/main">
  <c r="J40" i="1"/>
  <c r="G40"/>
  <c r="G39"/>
  <c r="C39"/>
  <c r="J38"/>
  <c r="G38"/>
  <c r="C38"/>
  <c r="J36"/>
  <c r="I36"/>
  <c r="H36"/>
  <c r="G36"/>
  <c r="F36"/>
  <c r="E36"/>
  <c r="D36"/>
  <c r="C36"/>
  <c r="N35"/>
  <c r="M35"/>
  <c r="J35"/>
  <c r="I35"/>
  <c r="H35"/>
  <c r="G35"/>
  <c r="F35"/>
  <c r="E35"/>
  <c r="D35"/>
  <c r="C35"/>
  <c r="J25"/>
  <c r="I25"/>
  <c r="H25"/>
  <c r="G25"/>
  <c r="F25"/>
  <c r="E25"/>
  <c r="D25"/>
  <c r="C25"/>
  <c r="N24"/>
  <c r="M24"/>
  <c r="J24"/>
  <c r="I24"/>
  <c r="H24"/>
  <c r="G24"/>
  <c r="F24"/>
  <c r="E24"/>
  <c r="D24"/>
  <c r="C24"/>
  <c r="J14"/>
  <c r="I14"/>
  <c r="H14"/>
  <c r="G14"/>
  <c r="F14"/>
  <c r="E14"/>
  <c r="D14"/>
  <c r="C14"/>
  <c r="N13"/>
  <c r="M13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<sst xmlns="http://schemas.openxmlformats.org/spreadsheetml/2006/main" count="78" uniqueCount="37">
  <si>
    <t>测量过程监视统计表及监视控制图（屈光度检测）</t>
  </si>
  <si>
    <t>量具名称：</t>
  </si>
  <si>
    <t>焦度计</t>
  </si>
  <si>
    <t xml:space="preserve">被测件名称: </t>
  </si>
  <si>
    <t>镀膜镜片</t>
  </si>
  <si>
    <t>每次测量时监测</t>
  </si>
  <si>
    <t>量具编号：</t>
  </si>
  <si>
    <t>测量参数:</t>
  </si>
  <si>
    <t>量具类型：</t>
  </si>
  <si>
    <t>光学</t>
  </si>
  <si>
    <t>参数规格:</t>
  </si>
  <si>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期：</t>
    </r>
  </si>
  <si>
    <t xml:space="preserve"> </t>
  </si>
  <si>
    <r>
      <rPr>
        <sz val="10"/>
        <rFont val="宋体"/>
        <charset val="134"/>
      </rPr>
      <t>时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间：</t>
    </r>
  </si>
  <si>
    <t>作业员：</t>
  </si>
  <si>
    <t>周建慧</t>
  </si>
  <si>
    <r>
      <rPr>
        <sz val="10"/>
        <rFont val="宋体"/>
        <charset val="134"/>
      </rP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值</t>
    </r>
  </si>
  <si>
    <r>
      <rPr>
        <sz val="9"/>
        <rFont val="宋体"/>
        <charset val="134"/>
      </rPr>
      <t>平均值</t>
    </r>
    <r>
      <rPr>
        <sz val="9"/>
        <rFont val="Times New Roman"/>
        <family val="1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</si>
  <si>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family val="1"/>
      </rPr>
      <t>R)</t>
    </r>
  </si>
  <si>
    <t>X</t>
  </si>
  <si>
    <r>
      <rPr>
        <sz val="9"/>
        <rFont val="Times New Roman"/>
        <family val="1"/>
      </rP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</si>
  <si>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</si>
  <si>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</si>
  <si>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</si>
  <si>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family val="1"/>
      </rP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</si>
  <si>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D3</t>
  </si>
  <si>
    <t>--</t>
  </si>
  <si>
    <r>
      <rPr>
        <sz val="9"/>
        <rFont val="Times New Roman"/>
        <family val="1"/>
      </rPr>
      <t>UCLr=D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R</t>
    </r>
  </si>
  <si>
    <t>D4</t>
  </si>
  <si>
    <r>
      <rPr>
        <sz val="9"/>
        <rFont val="Times New Roman"/>
        <family val="1"/>
      </rPr>
      <t>LCLr=D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R</t>
    </r>
  </si>
  <si>
    <t>由以上数据总得控制图</t>
  </si>
  <si>
    <r>
      <rPr>
        <sz val="10"/>
        <rFont val="宋体"/>
        <charset val="134"/>
      </rPr>
      <t>判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</si>
  <si>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</si>
  <si>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</si>
  <si>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</si>
  <si>
    <t>判定者：周建慧</t>
  </si>
  <si>
    <t>测量周期：</t>
    <phoneticPr fontId="5" type="noConversion"/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</si>
</sst>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0;[Red]0.00"/>
    <numFmt numFmtId="178" formatCode="0.00_);[Red]\(0.00\)"/>
    <numFmt numFmtId="179" formatCode="0.000_);[Red]\(0.000\)"/>
    <numFmt numFmtId="180" formatCode="m/d"/>
    <numFmt numFmtId="181" formatCode="yyyy&quot;年&quot;m&quot;月&quot;;@"/>
    <numFmt numFmtId="182" formatCode="0.00000;[Red]0.00000"/>
  </numFmts>
  <fonts count="1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b/>
      <sz val="9"/>
      <color rgb="FFFF0000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vertAlign val="sub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181" fontId="3" fillId="2" borderId="6" xfId="0" applyNumberFormat="1" applyFont="1" applyFill="1" applyBorder="1" applyAlignment="1">
      <alignment horizontal="center" vertical="center"/>
    </xf>
    <xf numFmtId="181" fontId="3" fillId="2" borderId="19" xfId="0" applyNumberFormat="1" applyFont="1" applyFill="1" applyBorder="1" applyAlignment="1">
      <alignment horizontal="center" vertical="center"/>
    </xf>
    <xf numFmtId="20" fontId="2" fillId="2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82" fontId="4" fillId="2" borderId="6" xfId="0" applyNumberFormat="1" applyFont="1" applyFill="1" applyBorder="1" applyAlignment="1">
      <alignment horizontal="center" vertical="center"/>
    </xf>
    <xf numFmtId="182" fontId="4" fillId="2" borderId="19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82" fontId="3" fillId="2" borderId="6" xfId="0" applyNumberFormat="1" applyFont="1" applyFill="1" applyBorder="1" applyAlignment="1">
      <alignment horizontal="center" vertical="center"/>
    </xf>
    <xf numFmtId="182" fontId="3" fillId="2" borderId="19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82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6" xfId="0" quotePrefix="1" applyFont="1" applyBorder="1" applyAlignment="1">
      <alignment horizontal="center" vertical="center"/>
    </xf>
    <xf numFmtId="179" fontId="4" fillId="0" borderId="6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top"/>
    </xf>
    <xf numFmtId="0" fontId="9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9" fillId="2" borderId="17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8">
    <dxf>
      <font>
        <b/>
        <i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  <dxf>
      <font>
        <b/>
        <i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</dxfs>
  <tableStyles count="0" defaultTableStyle="TableStyleMedium2" defaultPivotStyle="PivotStyleMedium7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均值控制图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[1]Sheet1!$A$4:$X$4</c:f>
              <c:numCache>
                <c:formatCode>General</c:formatCode>
                <c:ptCount val="24"/>
                <c:pt idx="0">
                  <c:v>398.4</c:v>
                </c:pt>
                <c:pt idx="1">
                  <c:v>398.2</c:v>
                </c:pt>
                <c:pt idx="2">
                  <c:v>399.6</c:v>
                </c:pt>
                <c:pt idx="3">
                  <c:v>398.4</c:v>
                </c:pt>
                <c:pt idx="4">
                  <c:v>398</c:v>
                </c:pt>
                <c:pt idx="5">
                  <c:v>398.6</c:v>
                </c:pt>
                <c:pt idx="6">
                  <c:v>398.2</c:v>
                </c:pt>
                <c:pt idx="7">
                  <c:v>398.6</c:v>
                </c:pt>
                <c:pt idx="8">
                  <c:v>398.2</c:v>
                </c:pt>
                <c:pt idx="9">
                  <c:v>398.2</c:v>
                </c:pt>
                <c:pt idx="10">
                  <c:v>398.6</c:v>
                </c:pt>
                <c:pt idx="11">
                  <c:v>398</c:v>
                </c:pt>
                <c:pt idx="12">
                  <c:v>398.6</c:v>
                </c:pt>
                <c:pt idx="13">
                  <c:v>398.8</c:v>
                </c:pt>
                <c:pt idx="14">
                  <c:v>398.8</c:v>
                </c:pt>
                <c:pt idx="15">
                  <c:v>398.6</c:v>
                </c:pt>
                <c:pt idx="16">
                  <c:v>399.8</c:v>
                </c:pt>
                <c:pt idx="17">
                  <c:v>398.4</c:v>
                </c:pt>
                <c:pt idx="18">
                  <c:v>399</c:v>
                </c:pt>
                <c:pt idx="19">
                  <c:v>398.8</c:v>
                </c:pt>
                <c:pt idx="20">
                  <c:v>398.8</c:v>
                </c:pt>
                <c:pt idx="21">
                  <c:v>397.6</c:v>
                </c:pt>
                <c:pt idx="22">
                  <c:v>398.8</c:v>
                </c:pt>
                <c:pt idx="23">
                  <c:v>397.6</c:v>
                </c:pt>
              </c:numCache>
            </c:numRef>
          </c:val>
        </c:ser>
        <c:ser>
          <c:idx val="1"/>
          <c:order val="1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[1]Sheet1!$A$5:$X$5</c:f>
              <c:numCache>
                <c:formatCode>General</c:formatCode>
                <c:ptCount val="24"/>
                <c:pt idx="0">
                  <c:v>396.57762500000001</c:v>
                </c:pt>
                <c:pt idx="1">
                  <c:v>396.57762500000001</c:v>
                </c:pt>
                <c:pt idx="2">
                  <c:v>396.57762500000001</c:v>
                </c:pt>
                <c:pt idx="3">
                  <c:v>396.57762500000001</c:v>
                </c:pt>
                <c:pt idx="4">
                  <c:v>396.57762500000001</c:v>
                </c:pt>
                <c:pt idx="5">
                  <c:v>396.57762500000001</c:v>
                </c:pt>
                <c:pt idx="6">
                  <c:v>396.57762500000001</c:v>
                </c:pt>
                <c:pt idx="7">
                  <c:v>396.57762500000001</c:v>
                </c:pt>
                <c:pt idx="8">
                  <c:v>396.57762500000001</c:v>
                </c:pt>
                <c:pt idx="9">
                  <c:v>396.57762500000001</c:v>
                </c:pt>
                <c:pt idx="10">
                  <c:v>396.57762500000001</c:v>
                </c:pt>
                <c:pt idx="11">
                  <c:v>396.57762500000001</c:v>
                </c:pt>
                <c:pt idx="12">
                  <c:v>396.57762500000001</c:v>
                </c:pt>
                <c:pt idx="13">
                  <c:v>396.57762500000001</c:v>
                </c:pt>
                <c:pt idx="14">
                  <c:v>396.57762500000001</c:v>
                </c:pt>
                <c:pt idx="15">
                  <c:v>396.57762500000001</c:v>
                </c:pt>
                <c:pt idx="16">
                  <c:v>396.57762500000001</c:v>
                </c:pt>
                <c:pt idx="17">
                  <c:v>396.57762500000001</c:v>
                </c:pt>
                <c:pt idx="18">
                  <c:v>396.57762500000001</c:v>
                </c:pt>
                <c:pt idx="19">
                  <c:v>396.57762500000001</c:v>
                </c:pt>
                <c:pt idx="20">
                  <c:v>396.57762500000001</c:v>
                </c:pt>
                <c:pt idx="21">
                  <c:v>396.57762500000001</c:v>
                </c:pt>
                <c:pt idx="22">
                  <c:v>396.57762500000001</c:v>
                </c:pt>
                <c:pt idx="23">
                  <c:v>396.57762500000001</c:v>
                </c:pt>
              </c:numCache>
            </c:numRef>
          </c:val>
        </c:ser>
        <c:ser>
          <c:idx val="2"/>
          <c:order val="2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[1]Sheet1!$A$6:$X$6</c:f>
              <c:numCache>
                <c:formatCode>General</c:formatCode>
                <c:ptCount val="24"/>
                <c:pt idx="0">
                  <c:v>400.472375</c:v>
                </c:pt>
                <c:pt idx="1">
                  <c:v>400.472375</c:v>
                </c:pt>
                <c:pt idx="2">
                  <c:v>400.472375</c:v>
                </c:pt>
                <c:pt idx="3">
                  <c:v>400.472375</c:v>
                </c:pt>
                <c:pt idx="4">
                  <c:v>400.472375</c:v>
                </c:pt>
                <c:pt idx="5">
                  <c:v>400.472375</c:v>
                </c:pt>
                <c:pt idx="6">
                  <c:v>400.472375</c:v>
                </c:pt>
                <c:pt idx="7">
                  <c:v>400.472375</c:v>
                </c:pt>
                <c:pt idx="8">
                  <c:v>400.472375</c:v>
                </c:pt>
                <c:pt idx="9">
                  <c:v>400.472375</c:v>
                </c:pt>
                <c:pt idx="10">
                  <c:v>400.472375</c:v>
                </c:pt>
                <c:pt idx="11">
                  <c:v>400.472375</c:v>
                </c:pt>
                <c:pt idx="12">
                  <c:v>400.472375</c:v>
                </c:pt>
                <c:pt idx="13">
                  <c:v>400.472375</c:v>
                </c:pt>
                <c:pt idx="14">
                  <c:v>400.472375</c:v>
                </c:pt>
                <c:pt idx="15">
                  <c:v>400.472375</c:v>
                </c:pt>
                <c:pt idx="16">
                  <c:v>400.472375</c:v>
                </c:pt>
                <c:pt idx="17">
                  <c:v>400.472375</c:v>
                </c:pt>
                <c:pt idx="18">
                  <c:v>400.472375</c:v>
                </c:pt>
                <c:pt idx="19">
                  <c:v>400.472375</c:v>
                </c:pt>
                <c:pt idx="20">
                  <c:v>400.472375</c:v>
                </c:pt>
                <c:pt idx="21">
                  <c:v>400.472375</c:v>
                </c:pt>
                <c:pt idx="22">
                  <c:v>400.472375</c:v>
                </c:pt>
                <c:pt idx="23">
                  <c:v>400.472375</c:v>
                </c:pt>
              </c:numCache>
            </c:numRef>
          </c:val>
        </c:ser>
        <c:ser>
          <c:idx val="3"/>
          <c:order val="3"/>
          <c:spPr>
            <a:ln w="127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[1]Sheet1!$A$7:$X$7</c:f>
              <c:numCache>
                <c:formatCode>General</c:formatCode>
                <c:ptCount val="24"/>
                <c:pt idx="0">
                  <c:v>398.52499999999998</c:v>
                </c:pt>
                <c:pt idx="1">
                  <c:v>398.52499999999998</c:v>
                </c:pt>
                <c:pt idx="2">
                  <c:v>398.52499999999998</c:v>
                </c:pt>
                <c:pt idx="3">
                  <c:v>398.52499999999998</c:v>
                </c:pt>
                <c:pt idx="4">
                  <c:v>398.52499999999998</c:v>
                </c:pt>
                <c:pt idx="5">
                  <c:v>398.52499999999998</c:v>
                </c:pt>
                <c:pt idx="6">
                  <c:v>398.52499999999998</c:v>
                </c:pt>
                <c:pt idx="7">
                  <c:v>398.52499999999998</c:v>
                </c:pt>
                <c:pt idx="8">
                  <c:v>398.52499999999998</c:v>
                </c:pt>
                <c:pt idx="9">
                  <c:v>398.52499999999998</c:v>
                </c:pt>
                <c:pt idx="10">
                  <c:v>398.52499999999998</c:v>
                </c:pt>
                <c:pt idx="11">
                  <c:v>398.52499999999998</c:v>
                </c:pt>
                <c:pt idx="12">
                  <c:v>398.52499999999998</c:v>
                </c:pt>
                <c:pt idx="13">
                  <c:v>398.52499999999998</c:v>
                </c:pt>
                <c:pt idx="14">
                  <c:v>398.52499999999998</c:v>
                </c:pt>
                <c:pt idx="15">
                  <c:v>398.52499999999998</c:v>
                </c:pt>
                <c:pt idx="16">
                  <c:v>398.52499999999998</c:v>
                </c:pt>
                <c:pt idx="17">
                  <c:v>398.52499999999998</c:v>
                </c:pt>
                <c:pt idx="18">
                  <c:v>398.52499999999998</c:v>
                </c:pt>
                <c:pt idx="19">
                  <c:v>398.52499999999998</c:v>
                </c:pt>
                <c:pt idx="20">
                  <c:v>398.52499999999998</c:v>
                </c:pt>
                <c:pt idx="21">
                  <c:v>398.52499999999998</c:v>
                </c:pt>
                <c:pt idx="22">
                  <c:v>398.52499999999998</c:v>
                </c:pt>
                <c:pt idx="23">
                  <c:v>398.52499999999998</c:v>
                </c:pt>
              </c:numCache>
            </c:numRef>
          </c:val>
        </c:ser>
        <c:marker val="1"/>
        <c:axId val="134605440"/>
        <c:axId val="200610176"/>
      </c:lineChart>
      <c:catAx>
        <c:axId val="13460544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610176"/>
        <c:crosses val="autoZero"/>
        <c:auto val="1"/>
        <c:lblAlgn val="ctr"/>
        <c:lblOffset val="100"/>
      </c:catAx>
      <c:valAx>
        <c:axId val="200610176"/>
        <c:scaling>
          <c:orientation val="minMax"/>
          <c:max val="401.5"/>
          <c:min val="395.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6054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差值控制图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[1]Sheet1!$I$28:$AF$28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</c:ser>
        <c:ser>
          <c:idx val="1"/>
          <c:order val="1"/>
          <c:spPr>
            <a:ln w="127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[1]Sheet1!$I$29:$AF$29</c:f>
              <c:numCache>
                <c:formatCode>General</c:formatCode>
                <c:ptCount val="24"/>
                <c:pt idx="0">
                  <c:v>3.375</c:v>
                </c:pt>
                <c:pt idx="1">
                  <c:v>3.375</c:v>
                </c:pt>
                <c:pt idx="2">
                  <c:v>3.375</c:v>
                </c:pt>
                <c:pt idx="3">
                  <c:v>3.375</c:v>
                </c:pt>
                <c:pt idx="4">
                  <c:v>3.375</c:v>
                </c:pt>
                <c:pt idx="5">
                  <c:v>3.375</c:v>
                </c:pt>
                <c:pt idx="6">
                  <c:v>3.375</c:v>
                </c:pt>
                <c:pt idx="7">
                  <c:v>3.375</c:v>
                </c:pt>
                <c:pt idx="8">
                  <c:v>3.375</c:v>
                </c:pt>
                <c:pt idx="9">
                  <c:v>3.375</c:v>
                </c:pt>
                <c:pt idx="10">
                  <c:v>3.375</c:v>
                </c:pt>
                <c:pt idx="11">
                  <c:v>3.375</c:v>
                </c:pt>
                <c:pt idx="12">
                  <c:v>3.375</c:v>
                </c:pt>
                <c:pt idx="13">
                  <c:v>3.375</c:v>
                </c:pt>
                <c:pt idx="14">
                  <c:v>3.375</c:v>
                </c:pt>
                <c:pt idx="15">
                  <c:v>3.375</c:v>
                </c:pt>
                <c:pt idx="16">
                  <c:v>3.375</c:v>
                </c:pt>
                <c:pt idx="17">
                  <c:v>3.375</c:v>
                </c:pt>
                <c:pt idx="18">
                  <c:v>3.375</c:v>
                </c:pt>
                <c:pt idx="19">
                  <c:v>3.375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3.375</c:v>
                </c:pt>
              </c:numCache>
            </c:numRef>
          </c:val>
        </c:ser>
        <c:ser>
          <c:idx val="2"/>
          <c:order val="2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[1]Sheet1!$I$30:$AF$30</c:f>
              <c:numCache>
                <c:formatCode>General</c:formatCode>
                <c:ptCount val="24"/>
                <c:pt idx="0">
                  <c:v>7.1347500000000004</c:v>
                </c:pt>
                <c:pt idx="1">
                  <c:v>7.1347500000000004</c:v>
                </c:pt>
                <c:pt idx="2">
                  <c:v>7.1347500000000004</c:v>
                </c:pt>
                <c:pt idx="3">
                  <c:v>7.1347500000000004</c:v>
                </c:pt>
                <c:pt idx="4">
                  <c:v>7.1347500000000004</c:v>
                </c:pt>
                <c:pt idx="5">
                  <c:v>7.1347500000000004</c:v>
                </c:pt>
                <c:pt idx="6">
                  <c:v>7.1347500000000004</c:v>
                </c:pt>
                <c:pt idx="7">
                  <c:v>7.1347500000000004</c:v>
                </c:pt>
                <c:pt idx="8">
                  <c:v>7.1347500000000004</c:v>
                </c:pt>
                <c:pt idx="9">
                  <c:v>7.1347500000000004</c:v>
                </c:pt>
                <c:pt idx="10">
                  <c:v>7.1347500000000004</c:v>
                </c:pt>
                <c:pt idx="11">
                  <c:v>7.1347500000000004</c:v>
                </c:pt>
                <c:pt idx="12">
                  <c:v>7.1347500000000004</c:v>
                </c:pt>
                <c:pt idx="13">
                  <c:v>7.1347500000000004</c:v>
                </c:pt>
                <c:pt idx="14">
                  <c:v>7.1347500000000004</c:v>
                </c:pt>
                <c:pt idx="15">
                  <c:v>7.1347500000000004</c:v>
                </c:pt>
                <c:pt idx="16">
                  <c:v>7.1347500000000004</c:v>
                </c:pt>
                <c:pt idx="17">
                  <c:v>7.1347500000000004</c:v>
                </c:pt>
                <c:pt idx="18">
                  <c:v>7.1347500000000004</c:v>
                </c:pt>
                <c:pt idx="19">
                  <c:v>7.1347500000000004</c:v>
                </c:pt>
                <c:pt idx="20">
                  <c:v>7.1347500000000004</c:v>
                </c:pt>
                <c:pt idx="21">
                  <c:v>7.1347500000000004</c:v>
                </c:pt>
                <c:pt idx="22">
                  <c:v>7.1347500000000004</c:v>
                </c:pt>
                <c:pt idx="23">
                  <c:v>7.1347500000000004</c:v>
                </c:pt>
              </c:numCache>
            </c:numRef>
          </c:val>
        </c:ser>
        <c:ser>
          <c:idx val="3"/>
          <c:order val="3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[1]Sheet1!$I$31:$AF$31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marker val="1"/>
        <c:axId val="200662400"/>
        <c:axId val="135005312"/>
      </c:lineChart>
      <c:catAx>
        <c:axId val="20066240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5005312"/>
        <c:crosses val="autoZero"/>
        <c:auto val="1"/>
        <c:lblAlgn val="ctr"/>
        <c:lblOffset val="100"/>
      </c:catAx>
      <c:valAx>
        <c:axId val="1350053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6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12700" cap="flat" cmpd="sng" algn="ctr">
      <a:solidFill>
        <a:srgbClr val="002060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450850</xdr:colOff>
      <xdr:row>58</xdr:row>
      <xdr:rowOff>76200</xdr:rowOff>
    </xdr:from>
    <xdr:to>
      <xdr:col>10</xdr:col>
      <xdr:colOff>205650</xdr:colOff>
      <xdr:row>60</xdr:row>
      <xdr:rowOff>125788</xdr:rowOff>
    </xdr:to>
    <xdr:pic>
      <xdr:nvPicPr>
        <xdr:cNvPr id="95" name="图片 94" descr="周建慧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4150" y="10795000"/>
          <a:ext cx="720000" cy="430588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 macro="" textlink="">
      <xdr:nvSpPr>
        <xdr:cNvPr id="1027" name="Line 1"/>
        <xdr:cNvSpPr>
          <a:spLocks noChangeShapeType="1"/>
        </xdr:cNvSpPr>
      </xdr:nvSpPr>
      <xdr:spPr>
        <a:xfrm>
          <a:off x="393700" y="231711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56</xdr:row>
      <xdr:rowOff>32657</xdr:rowOff>
    </xdr:from>
    <xdr:to>
      <xdr:col>7</xdr:col>
      <xdr:colOff>87086</xdr:colOff>
      <xdr:row>56</xdr:row>
      <xdr:rowOff>103414</xdr:rowOff>
    </xdr:to>
    <xdr:sp macro="" textlink="">
      <xdr:nvSpPr>
        <xdr:cNvPr id="1028" name="Rectangle 2"/>
        <xdr:cNvSpPr>
          <a:spLocks noChangeArrowheads="1"/>
        </xdr:cNvSpPr>
      </xdr:nvSpPr>
      <xdr:spPr>
        <a:xfrm>
          <a:off x="5433695" y="10011410"/>
          <a:ext cx="76200" cy="7048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29" name="Line 3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39</xdr:row>
      <xdr:rowOff>21771</xdr:rowOff>
    </xdr:from>
    <xdr:to>
      <xdr:col>1</xdr:col>
      <xdr:colOff>119743</xdr:colOff>
      <xdr:row>39</xdr:row>
      <xdr:rowOff>27214</xdr:rowOff>
    </xdr:to>
    <xdr:sp macro="" textlink="">
      <xdr:nvSpPr>
        <xdr:cNvPr id="1030" name="Line 4"/>
        <xdr:cNvSpPr>
          <a:spLocks noChangeShapeType="1"/>
        </xdr:cNvSpPr>
      </xdr:nvSpPr>
      <xdr:spPr>
        <a:xfrm>
          <a:off x="393700" y="65398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31" name="Line 5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39</xdr:row>
      <xdr:rowOff>21771</xdr:rowOff>
    </xdr:from>
    <xdr:to>
      <xdr:col>5</xdr:col>
      <xdr:colOff>54429</xdr:colOff>
      <xdr:row>39</xdr:row>
      <xdr:rowOff>27214</xdr:rowOff>
    </xdr:to>
    <xdr:sp macro="" textlink="">
      <xdr:nvSpPr>
        <xdr:cNvPr id="1032" name="Line 6"/>
        <xdr:cNvSpPr>
          <a:spLocks noChangeShapeType="1"/>
        </xdr:cNvSpPr>
      </xdr:nvSpPr>
      <xdr:spPr>
        <a:xfrm>
          <a:off x="3508375" y="65398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39</xdr:row>
      <xdr:rowOff>21771</xdr:rowOff>
    </xdr:from>
    <xdr:to>
      <xdr:col>5</xdr:col>
      <xdr:colOff>179614</xdr:colOff>
      <xdr:row>39</xdr:row>
      <xdr:rowOff>27214</xdr:rowOff>
    </xdr:to>
    <xdr:sp macro="" textlink="">
      <xdr:nvSpPr>
        <xdr:cNvPr id="1033" name="Line 7"/>
        <xdr:cNvSpPr>
          <a:spLocks noChangeShapeType="1"/>
        </xdr:cNvSpPr>
      </xdr:nvSpPr>
      <xdr:spPr>
        <a:xfrm>
          <a:off x="3639185" y="65398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40</xdr:row>
      <xdr:rowOff>21771</xdr:rowOff>
    </xdr:from>
    <xdr:to>
      <xdr:col>5</xdr:col>
      <xdr:colOff>141514</xdr:colOff>
      <xdr:row>40</xdr:row>
      <xdr:rowOff>27214</xdr:rowOff>
    </xdr:to>
    <xdr:sp macro="" textlink="">
      <xdr:nvSpPr>
        <xdr:cNvPr id="1034" name="Line 8"/>
        <xdr:cNvSpPr>
          <a:spLocks noChangeShapeType="1"/>
        </xdr:cNvSpPr>
      </xdr:nvSpPr>
      <xdr:spPr>
        <a:xfrm>
          <a:off x="3606800" y="67398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39</xdr:row>
      <xdr:rowOff>10886</xdr:rowOff>
    </xdr:from>
    <xdr:to>
      <xdr:col>5</xdr:col>
      <xdr:colOff>54429</xdr:colOff>
      <xdr:row>39</xdr:row>
      <xdr:rowOff>16329</xdr:rowOff>
    </xdr:to>
    <xdr:sp macro="" textlink="">
      <xdr:nvSpPr>
        <xdr:cNvPr id="1036" name="Line 10"/>
        <xdr:cNvSpPr>
          <a:spLocks noChangeShapeType="1"/>
        </xdr:cNvSpPr>
      </xdr:nvSpPr>
      <xdr:spPr>
        <a:xfrm>
          <a:off x="3508375" y="65290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38</xdr:row>
      <xdr:rowOff>21771</xdr:rowOff>
    </xdr:from>
    <xdr:to>
      <xdr:col>5</xdr:col>
      <xdr:colOff>48986</xdr:colOff>
      <xdr:row>38</xdr:row>
      <xdr:rowOff>27214</xdr:rowOff>
    </xdr:to>
    <xdr:sp macro="" textlink="">
      <xdr:nvSpPr>
        <xdr:cNvPr id="1037" name="Line 11"/>
        <xdr:cNvSpPr>
          <a:spLocks noChangeShapeType="1"/>
        </xdr:cNvSpPr>
      </xdr:nvSpPr>
      <xdr:spPr>
        <a:xfrm>
          <a:off x="3503295" y="63398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38</xdr:row>
      <xdr:rowOff>10886</xdr:rowOff>
    </xdr:from>
    <xdr:to>
      <xdr:col>5</xdr:col>
      <xdr:colOff>48986</xdr:colOff>
      <xdr:row>38</xdr:row>
      <xdr:rowOff>16329</xdr:rowOff>
    </xdr:to>
    <xdr:sp macro="" textlink="">
      <xdr:nvSpPr>
        <xdr:cNvPr id="1038" name="Line 12"/>
        <xdr:cNvSpPr>
          <a:spLocks noChangeShapeType="1"/>
        </xdr:cNvSpPr>
      </xdr:nvSpPr>
      <xdr:spPr>
        <a:xfrm>
          <a:off x="3503295" y="63290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38</xdr:row>
      <xdr:rowOff>21771</xdr:rowOff>
    </xdr:from>
    <xdr:to>
      <xdr:col>5</xdr:col>
      <xdr:colOff>185057</xdr:colOff>
      <xdr:row>38</xdr:row>
      <xdr:rowOff>27214</xdr:rowOff>
    </xdr:to>
    <xdr:sp macro="" textlink="">
      <xdr:nvSpPr>
        <xdr:cNvPr id="1039" name="Line 13"/>
        <xdr:cNvSpPr>
          <a:spLocks noChangeShapeType="1"/>
        </xdr:cNvSpPr>
      </xdr:nvSpPr>
      <xdr:spPr>
        <a:xfrm>
          <a:off x="3644900" y="63398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57</xdr:row>
      <xdr:rowOff>16329</xdr:rowOff>
    </xdr:from>
    <xdr:to>
      <xdr:col>7</xdr:col>
      <xdr:colOff>87086</xdr:colOff>
      <xdr:row>57</xdr:row>
      <xdr:rowOff>87086</xdr:rowOff>
    </xdr:to>
    <xdr:sp macro="" textlink="">
      <xdr:nvSpPr>
        <xdr:cNvPr id="1040" name="Rectangle 14"/>
        <xdr:cNvSpPr>
          <a:spLocks noChangeArrowheads="1"/>
        </xdr:cNvSpPr>
      </xdr:nvSpPr>
      <xdr:spPr>
        <a:xfrm>
          <a:off x="5433695" y="10175875"/>
          <a:ext cx="76200" cy="7112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 macro="" textlink="">
      <xdr:nvSpPr>
        <xdr:cNvPr id="1041" name="Line 15"/>
        <xdr:cNvSpPr>
          <a:spLocks noChangeShapeType="1"/>
        </xdr:cNvSpPr>
      </xdr:nvSpPr>
      <xdr:spPr>
        <a:xfrm>
          <a:off x="398780" y="2141220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39</xdr:row>
      <xdr:rowOff>10886</xdr:rowOff>
    </xdr:from>
    <xdr:to>
      <xdr:col>1</xdr:col>
      <xdr:colOff>119743</xdr:colOff>
      <xdr:row>39</xdr:row>
      <xdr:rowOff>16329</xdr:rowOff>
    </xdr:to>
    <xdr:sp macro="" textlink="">
      <xdr:nvSpPr>
        <xdr:cNvPr id="1042" name="Line 16"/>
        <xdr:cNvSpPr>
          <a:spLocks noChangeShapeType="1"/>
        </xdr:cNvSpPr>
      </xdr:nvSpPr>
      <xdr:spPr>
        <a:xfrm>
          <a:off x="393700" y="65290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56</xdr:row>
      <xdr:rowOff>32657</xdr:rowOff>
    </xdr:from>
    <xdr:to>
      <xdr:col>7</xdr:col>
      <xdr:colOff>87086</xdr:colOff>
      <xdr:row>56</xdr:row>
      <xdr:rowOff>103414</xdr:rowOff>
    </xdr:to>
    <xdr:sp macro="" textlink="">
      <xdr:nvSpPr>
        <xdr:cNvPr id="1043" name="Rectangle 17"/>
        <xdr:cNvSpPr>
          <a:spLocks noChangeArrowheads="1"/>
        </xdr:cNvSpPr>
      </xdr:nvSpPr>
      <xdr:spPr>
        <a:xfrm>
          <a:off x="5433695" y="10011410"/>
          <a:ext cx="76200" cy="7048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10886</xdr:colOff>
      <xdr:row>57</xdr:row>
      <xdr:rowOff>16329</xdr:rowOff>
    </xdr:from>
    <xdr:to>
      <xdr:col>7</xdr:col>
      <xdr:colOff>87086</xdr:colOff>
      <xdr:row>57</xdr:row>
      <xdr:rowOff>87086</xdr:rowOff>
    </xdr:to>
    <xdr:sp macro="" textlink="">
      <xdr:nvSpPr>
        <xdr:cNvPr id="1044" name="Rectangle 18"/>
        <xdr:cNvSpPr>
          <a:spLocks noChangeArrowheads="1"/>
        </xdr:cNvSpPr>
      </xdr:nvSpPr>
      <xdr:spPr>
        <a:xfrm>
          <a:off x="5433695" y="10175875"/>
          <a:ext cx="76200" cy="7112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 macro="" textlink="">
      <xdr:nvSpPr>
        <xdr:cNvPr id="1045" name="Line 21"/>
        <xdr:cNvSpPr>
          <a:spLocks noChangeShapeType="1"/>
        </xdr:cNvSpPr>
      </xdr:nvSpPr>
      <xdr:spPr>
        <a:xfrm>
          <a:off x="393700" y="231711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56</xdr:row>
      <xdr:rowOff>32657</xdr:rowOff>
    </xdr:from>
    <xdr:to>
      <xdr:col>7</xdr:col>
      <xdr:colOff>87086</xdr:colOff>
      <xdr:row>56</xdr:row>
      <xdr:rowOff>103414</xdr:rowOff>
    </xdr:to>
    <xdr:sp macro="" textlink="">
      <xdr:nvSpPr>
        <xdr:cNvPr id="1046" name="Rectangle 22"/>
        <xdr:cNvSpPr>
          <a:spLocks noChangeArrowheads="1"/>
        </xdr:cNvSpPr>
      </xdr:nvSpPr>
      <xdr:spPr>
        <a:xfrm>
          <a:off x="5433695" y="10011410"/>
          <a:ext cx="76200" cy="7048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47" name="Line 23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39</xdr:row>
      <xdr:rowOff>21771</xdr:rowOff>
    </xdr:from>
    <xdr:to>
      <xdr:col>1</xdr:col>
      <xdr:colOff>119743</xdr:colOff>
      <xdr:row>39</xdr:row>
      <xdr:rowOff>27214</xdr:rowOff>
    </xdr:to>
    <xdr:sp macro="" textlink="">
      <xdr:nvSpPr>
        <xdr:cNvPr id="1048" name="Line 24"/>
        <xdr:cNvSpPr>
          <a:spLocks noChangeShapeType="1"/>
        </xdr:cNvSpPr>
      </xdr:nvSpPr>
      <xdr:spPr>
        <a:xfrm>
          <a:off x="393700" y="65398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49" name="Line 25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39</xdr:row>
      <xdr:rowOff>21771</xdr:rowOff>
    </xdr:from>
    <xdr:to>
      <xdr:col>5</xdr:col>
      <xdr:colOff>54429</xdr:colOff>
      <xdr:row>39</xdr:row>
      <xdr:rowOff>27214</xdr:rowOff>
    </xdr:to>
    <xdr:sp macro="" textlink="">
      <xdr:nvSpPr>
        <xdr:cNvPr id="1050" name="Line 26"/>
        <xdr:cNvSpPr>
          <a:spLocks noChangeShapeType="1"/>
        </xdr:cNvSpPr>
      </xdr:nvSpPr>
      <xdr:spPr>
        <a:xfrm>
          <a:off x="3508375" y="65398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39</xdr:row>
      <xdr:rowOff>21771</xdr:rowOff>
    </xdr:from>
    <xdr:to>
      <xdr:col>5</xdr:col>
      <xdr:colOff>179614</xdr:colOff>
      <xdr:row>39</xdr:row>
      <xdr:rowOff>27214</xdr:rowOff>
    </xdr:to>
    <xdr:sp macro="" textlink="">
      <xdr:nvSpPr>
        <xdr:cNvPr id="1051" name="Line 27"/>
        <xdr:cNvSpPr>
          <a:spLocks noChangeShapeType="1"/>
        </xdr:cNvSpPr>
      </xdr:nvSpPr>
      <xdr:spPr>
        <a:xfrm>
          <a:off x="3639185" y="65398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40</xdr:row>
      <xdr:rowOff>21771</xdr:rowOff>
    </xdr:from>
    <xdr:to>
      <xdr:col>5</xdr:col>
      <xdr:colOff>141514</xdr:colOff>
      <xdr:row>40</xdr:row>
      <xdr:rowOff>27214</xdr:rowOff>
    </xdr:to>
    <xdr:sp macro="" textlink="">
      <xdr:nvSpPr>
        <xdr:cNvPr id="1052" name="Line 28"/>
        <xdr:cNvSpPr>
          <a:spLocks noChangeShapeType="1"/>
        </xdr:cNvSpPr>
      </xdr:nvSpPr>
      <xdr:spPr>
        <a:xfrm>
          <a:off x="3606800" y="67398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39</xdr:row>
      <xdr:rowOff>10886</xdr:rowOff>
    </xdr:from>
    <xdr:to>
      <xdr:col>5</xdr:col>
      <xdr:colOff>54429</xdr:colOff>
      <xdr:row>39</xdr:row>
      <xdr:rowOff>16329</xdr:rowOff>
    </xdr:to>
    <xdr:sp macro="" textlink="">
      <xdr:nvSpPr>
        <xdr:cNvPr id="1054" name="Line 30"/>
        <xdr:cNvSpPr>
          <a:spLocks noChangeShapeType="1"/>
        </xdr:cNvSpPr>
      </xdr:nvSpPr>
      <xdr:spPr>
        <a:xfrm>
          <a:off x="3508375" y="65290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38</xdr:row>
      <xdr:rowOff>21771</xdr:rowOff>
    </xdr:from>
    <xdr:to>
      <xdr:col>5</xdr:col>
      <xdr:colOff>48986</xdr:colOff>
      <xdr:row>38</xdr:row>
      <xdr:rowOff>27214</xdr:rowOff>
    </xdr:to>
    <xdr:sp macro="" textlink="">
      <xdr:nvSpPr>
        <xdr:cNvPr id="1055" name="Line 31"/>
        <xdr:cNvSpPr>
          <a:spLocks noChangeShapeType="1"/>
        </xdr:cNvSpPr>
      </xdr:nvSpPr>
      <xdr:spPr>
        <a:xfrm>
          <a:off x="3503295" y="63398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38</xdr:row>
      <xdr:rowOff>10886</xdr:rowOff>
    </xdr:from>
    <xdr:to>
      <xdr:col>5</xdr:col>
      <xdr:colOff>48986</xdr:colOff>
      <xdr:row>38</xdr:row>
      <xdr:rowOff>16329</xdr:rowOff>
    </xdr:to>
    <xdr:sp macro="" textlink="">
      <xdr:nvSpPr>
        <xdr:cNvPr id="1056" name="Line 32"/>
        <xdr:cNvSpPr>
          <a:spLocks noChangeShapeType="1"/>
        </xdr:cNvSpPr>
      </xdr:nvSpPr>
      <xdr:spPr>
        <a:xfrm>
          <a:off x="3503295" y="63290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38</xdr:row>
      <xdr:rowOff>21771</xdr:rowOff>
    </xdr:from>
    <xdr:to>
      <xdr:col>5</xdr:col>
      <xdr:colOff>185057</xdr:colOff>
      <xdr:row>38</xdr:row>
      <xdr:rowOff>27214</xdr:rowOff>
    </xdr:to>
    <xdr:sp macro="" textlink="">
      <xdr:nvSpPr>
        <xdr:cNvPr id="1057" name="Line 33"/>
        <xdr:cNvSpPr>
          <a:spLocks noChangeShapeType="1"/>
        </xdr:cNvSpPr>
      </xdr:nvSpPr>
      <xdr:spPr>
        <a:xfrm>
          <a:off x="3644900" y="63398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57</xdr:row>
      <xdr:rowOff>16329</xdr:rowOff>
    </xdr:from>
    <xdr:to>
      <xdr:col>7</xdr:col>
      <xdr:colOff>87086</xdr:colOff>
      <xdr:row>57</xdr:row>
      <xdr:rowOff>87086</xdr:rowOff>
    </xdr:to>
    <xdr:sp macro="" textlink="">
      <xdr:nvSpPr>
        <xdr:cNvPr id="1058" name="Rectangle 34"/>
        <xdr:cNvSpPr>
          <a:spLocks noChangeArrowheads="1"/>
        </xdr:cNvSpPr>
      </xdr:nvSpPr>
      <xdr:spPr>
        <a:xfrm>
          <a:off x="5433695" y="10175875"/>
          <a:ext cx="76200" cy="7112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 macro="" textlink="">
      <xdr:nvSpPr>
        <xdr:cNvPr id="1059" name="Line 35"/>
        <xdr:cNvSpPr>
          <a:spLocks noChangeShapeType="1"/>
        </xdr:cNvSpPr>
      </xdr:nvSpPr>
      <xdr:spPr>
        <a:xfrm>
          <a:off x="398780" y="2141220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39</xdr:row>
      <xdr:rowOff>10886</xdr:rowOff>
    </xdr:from>
    <xdr:to>
      <xdr:col>1</xdr:col>
      <xdr:colOff>119743</xdr:colOff>
      <xdr:row>39</xdr:row>
      <xdr:rowOff>16329</xdr:rowOff>
    </xdr:to>
    <xdr:sp macro="" textlink="">
      <xdr:nvSpPr>
        <xdr:cNvPr id="1060" name="Line 36"/>
        <xdr:cNvSpPr>
          <a:spLocks noChangeShapeType="1"/>
        </xdr:cNvSpPr>
      </xdr:nvSpPr>
      <xdr:spPr>
        <a:xfrm>
          <a:off x="393700" y="65290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56</xdr:row>
      <xdr:rowOff>32657</xdr:rowOff>
    </xdr:from>
    <xdr:to>
      <xdr:col>7</xdr:col>
      <xdr:colOff>87086</xdr:colOff>
      <xdr:row>56</xdr:row>
      <xdr:rowOff>103414</xdr:rowOff>
    </xdr:to>
    <xdr:sp macro="" textlink="">
      <xdr:nvSpPr>
        <xdr:cNvPr id="1061" name="Rectangle 37"/>
        <xdr:cNvSpPr>
          <a:spLocks noChangeArrowheads="1"/>
        </xdr:cNvSpPr>
      </xdr:nvSpPr>
      <xdr:spPr>
        <a:xfrm>
          <a:off x="5433695" y="10011410"/>
          <a:ext cx="76200" cy="7048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10886</xdr:colOff>
      <xdr:row>57</xdr:row>
      <xdr:rowOff>16329</xdr:rowOff>
    </xdr:from>
    <xdr:to>
      <xdr:col>7</xdr:col>
      <xdr:colOff>87086</xdr:colOff>
      <xdr:row>57</xdr:row>
      <xdr:rowOff>87086</xdr:rowOff>
    </xdr:to>
    <xdr:sp macro="" textlink="">
      <xdr:nvSpPr>
        <xdr:cNvPr id="1062" name="Rectangle 38"/>
        <xdr:cNvSpPr>
          <a:spLocks noChangeArrowheads="1"/>
        </xdr:cNvSpPr>
      </xdr:nvSpPr>
      <xdr:spPr>
        <a:xfrm>
          <a:off x="5433695" y="10175875"/>
          <a:ext cx="76200" cy="7112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63" name="Line 3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64" name="Line 5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65" name="Line 23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66" name="Line 25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37</xdr:row>
      <xdr:rowOff>21771</xdr:rowOff>
    </xdr:from>
    <xdr:to>
      <xdr:col>1</xdr:col>
      <xdr:colOff>119743</xdr:colOff>
      <xdr:row>37</xdr:row>
      <xdr:rowOff>27214</xdr:rowOff>
    </xdr:to>
    <xdr:sp macro="" textlink="">
      <xdr:nvSpPr>
        <xdr:cNvPr id="1067" name="Line 3"/>
        <xdr:cNvSpPr>
          <a:spLocks noChangeShapeType="1"/>
        </xdr:cNvSpPr>
      </xdr:nvSpPr>
      <xdr:spPr>
        <a:xfrm>
          <a:off x="393700" y="613981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68" name="Line 4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37</xdr:row>
      <xdr:rowOff>10886</xdr:rowOff>
    </xdr:from>
    <xdr:to>
      <xdr:col>1</xdr:col>
      <xdr:colOff>119743</xdr:colOff>
      <xdr:row>37</xdr:row>
      <xdr:rowOff>16329</xdr:rowOff>
    </xdr:to>
    <xdr:sp macro="" textlink="">
      <xdr:nvSpPr>
        <xdr:cNvPr id="1069" name="Line 5"/>
        <xdr:cNvSpPr>
          <a:spLocks noChangeShapeType="1"/>
        </xdr:cNvSpPr>
      </xdr:nvSpPr>
      <xdr:spPr>
        <a:xfrm>
          <a:off x="393700" y="612902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70" name="Line 16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71" name="Line 21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72" name="Line 23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37</xdr:row>
      <xdr:rowOff>21771</xdr:rowOff>
    </xdr:from>
    <xdr:to>
      <xdr:col>1</xdr:col>
      <xdr:colOff>119743</xdr:colOff>
      <xdr:row>37</xdr:row>
      <xdr:rowOff>27214</xdr:rowOff>
    </xdr:to>
    <xdr:sp macro="" textlink="">
      <xdr:nvSpPr>
        <xdr:cNvPr id="1073" name="Line 37"/>
        <xdr:cNvSpPr>
          <a:spLocks noChangeShapeType="1"/>
        </xdr:cNvSpPr>
      </xdr:nvSpPr>
      <xdr:spPr>
        <a:xfrm>
          <a:off x="393700" y="613981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74" name="Line 38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37</xdr:row>
      <xdr:rowOff>10886</xdr:rowOff>
    </xdr:from>
    <xdr:to>
      <xdr:col>1</xdr:col>
      <xdr:colOff>119743</xdr:colOff>
      <xdr:row>37</xdr:row>
      <xdr:rowOff>16329</xdr:rowOff>
    </xdr:to>
    <xdr:sp macro="" textlink="">
      <xdr:nvSpPr>
        <xdr:cNvPr id="1075" name="Line 39"/>
        <xdr:cNvSpPr>
          <a:spLocks noChangeShapeType="1"/>
        </xdr:cNvSpPr>
      </xdr:nvSpPr>
      <xdr:spPr>
        <a:xfrm>
          <a:off x="393700" y="612902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76" name="Line 50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37</xdr:row>
      <xdr:rowOff>21771</xdr:rowOff>
    </xdr:from>
    <xdr:to>
      <xdr:col>1</xdr:col>
      <xdr:colOff>119743</xdr:colOff>
      <xdr:row>37</xdr:row>
      <xdr:rowOff>27214</xdr:rowOff>
    </xdr:to>
    <xdr:sp macro="" textlink="">
      <xdr:nvSpPr>
        <xdr:cNvPr id="1077" name="Line 55"/>
        <xdr:cNvSpPr>
          <a:spLocks noChangeShapeType="1"/>
        </xdr:cNvSpPr>
      </xdr:nvSpPr>
      <xdr:spPr>
        <a:xfrm>
          <a:off x="393700" y="613981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21771</xdr:rowOff>
    </xdr:from>
    <xdr:to>
      <xdr:col>1</xdr:col>
      <xdr:colOff>119743</xdr:colOff>
      <xdr:row>38</xdr:row>
      <xdr:rowOff>27214</xdr:rowOff>
    </xdr:to>
    <xdr:sp macro="" textlink="">
      <xdr:nvSpPr>
        <xdr:cNvPr id="1078" name="Line 56"/>
        <xdr:cNvSpPr>
          <a:spLocks noChangeShapeType="1"/>
        </xdr:cNvSpPr>
      </xdr:nvSpPr>
      <xdr:spPr>
        <a:xfrm>
          <a:off x="393700" y="63398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37</xdr:row>
      <xdr:rowOff>10886</xdr:rowOff>
    </xdr:from>
    <xdr:to>
      <xdr:col>1</xdr:col>
      <xdr:colOff>119743</xdr:colOff>
      <xdr:row>37</xdr:row>
      <xdr:rowOff>16329</xdr:rowOff>
    </xdr:to>
    <xdr:sp macro="" textlink="">
      <xdr:nvSpPr>
        <xdr:cNvPr id="1079" name="Line 57"/>
        <xdr:cNvSpPr>
          <a:spLocks noChangeShapeType="1"/>
        </xdr:cNvSpPr>
      </xdr:nvSpPr>
      <xdr:spPr>
        <a:xfrm>
          <a:off x="393700" y="612902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38</xdr:row>
      <xdr:rowOff>10886</xdr:rowOff>
    </xdr:from>
    <xdr:to>
      <xdr:col>1</xdr:col>
      <xdr:colOff>119743</xdr:colOff>
      <xdr:row>38</xdr:row>
      <xdr:rowOff>16329</xdr:rowOff>
    </xdr:to>
    <xdr:sp macro="" textlink="">
      <xdr:nvSpPr>
        <xdr:cNvPr id="1080" name="Line 68"/>
        <xdr:cNvSpPr>
          <a:spLocks noChangeShapeType="1"/>
        </xdr:cNvSpPr>
      </xdr:nvSpPr>
      <xdr:spPr>
        <a:xfrm>
          <a:off x="393700" y="63290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38</xdr:row>
      <xdr:rowOff>21771</xdr:rowOff>
    </xdr:from>
    <xdr:to>
      <xdr:col>5</xdr:col>
      <xdr:colOff>54429</xdr:colOff>
      <xdr:row>38</xdr:row>
      <xdr:rowOff>27214</xdr:rowOff>
    </xdr:to>
    <xdr:sp macro="" textlink="">
      <xdr:nvSpPr>
        <xdr:cNvPr id="1081" name="Line 7"/>
        <xdr:cNvSpPr>
          <a:spLocks noChangeShapeType="1"/>
        </xdr:cNvSpPr>
      </xdr:nvSpPr>
      <xdr:spPr>
        <a:xfrm>
          <a:off x="3508375" y="63398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38</xdr:row>
      <xdr:rowOff>21771</xdr:rowOff>
    </xdr:from>
    <xdr:to>
      <xdr:col>5</xdr:col>
      <xdr:colOff>179614</xdr:colOff>
      <xdr:row>38</xdr:row>
      <xdr:rowOff>27214</xdr:rowOff>
    </xdr:to>
    <xdr:sp macro="" textlink="">
      <xdr:nvSpPr>
        <xdr:cNvPr id="1082" name="Line 8"/>
        <xdr:cNvSpPr>
          <a:spLocks noChangeShapeType="1"/>
        </xdr:cNvSpPr>
      </xdr:nvSpPr>
      <xdr:spPr>
        <a:xfrm>
          <a:off x="3639185" y="63398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39</xdr:row>
      <xdr:rowOff>21771</xdr:rowOff>
    </xdr:from>
    <xdr:to>
      <xdr:col>5</xdr:col>
      <xdr:colOff>141514</xdr:colOff>
      <xdr:row>39</xdr:row>
      <xdr:rowOff>27214</xdr:rowOff>
    </xdr:to>
    <xdr:sp macro="" textlink="">
      <xdr:nvSpPr>
        <xdr:cNvPr id="1083" name="Line 9"/>
        <xdr:cNvSpPr>
          <a:spLocks noChangeShapeType="1"/>
        </xdr:cNvSpPr>
      </xdr:nvSpPr>
      <xdr:spPr>
        <a:xfrm>
          <a:off x="3606800" y="653986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40</xdr:row>
      <xdr:rowOff>21771</xdr:rowOff>
    </xdr:from>
    <xdr:to>
      <xdr:col>5</xdr:col>
      <xdr:colOff>141514</xdr:colOff>
      <xdr:row>40</xdr:row>
      <xdr:rowOff>27214</xdr:rowOff>
    </xdr:to>
    <xdr:sp macro="" textlink="">
      <xdr:nvSpPr>
        <xdr:cNvPr id="1084" name="Line 10"/>
        <xdr:cNvSpPr>
          <a:spLocks noChangeShapeType="1"/>
        </xdr:cNvSpPr>
      </xdr:nvSpPr>
      <xdr:spPr>
        <a:xfrm>
          <a:off x="3601085" y="67398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38</xdr:row>
      <xdr:rowOff>10886</xdr:rowOff>
    </xdr:from>
    <xdr:to>
      <xdr:col>5</xdr:col>
      <xdr:colOff>54429</xdr:colOff>
      <xdr:row>38</xdr:row>
      <xdr:rowOff>16329</xdr:rowOff>
    </xdr:to>
    <xdr:sp macro="" textlink="">
      <xdr:nvSpPr>
        <xdr:cNvPr id="1085" name="Line 11"/>
        <xdr:cNvSpPr>
          <a:spLocks noChangeShapeType="1"/>
        </xdr:cNvSpPr>
      </xdr:nvSpPr>
      <xdr:spPr>
        <a:xfrm>
          <a:off x="3508375" y="63290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37</xdr:row>
      <xdr:rowOff>21771</xdr:rowOff>
    </xdr:from>
    <xdr:to>
      <xdr:col>5</xdr:col>
      <xdr:colOff>48986</xdr:colOff>
      <xdr:row>37</xdr:row>
      <xdr:rowOff>27214</xdr:rowOff>
    </xdr:to>
    <xdr:sp macro="" textlink="">
      <xdr:nvSpPr>
        <xdr:cNvPr id="1086" name="Line 12"/>
        <xdr:cNvSpPr>
          <a:spLocks noChangeShapeType="1"/>
        </xdr:cNvSpPr>
      </xdr:nvSpPr>
      <xdr:spPr>
        <a:xfrm>
          <a:off x="3503295" y="613981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37</xdr:row>
      <xdr:rowOff>10886</xdr:rowOff>
    </xdr:from>
    <xdr:to>
      <xdr:col>5</xdr:col>
      <xdr:colOff>48986</xdr:colOff>
      <xdr:row>37</xdr:row>
      <xdr:rowOff>16329</xdr:rowOff>
    </xdr:to>
    <xdr:sp macro="" textlink="">
      <xdr:nvSpPr>
        <xdr:cNvPr id="1087" name="Line 13"/>
        <xdr:cNvSpPr>
          <a:spLocks noChangeShapeType="1"/>
        </xdr:cNvSpPr>
      </xdr:nvSpPr>
      <xdr:spPr>
        <a:xfrm>
          <a:off x="3503295" y="612902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37</xdr:row>
      <xdr:rowOff>21771</xdr:rowOff>
    </xdr:from>
    <xdr:to>
      <xdr:col>5</xdr:col>
      <xdr:colOff>185057</xdr:colOff>
      <xdr:row>37</xdr:row>
      <xdr:rowOff>27214</xdr:rowOff>
    </xdr:to>
    <xdr:sp macro="" textlink="">
      <xdr:nvSpPr>
        <xdr:cNvPr id="1088" name="Line 14"/>
        <xdr:cNvSpPr>
          <a:spLocks noChangeShapeType="1"/>
        </xdr:cNvSpPr>
      </xdr:nvSpPr>
      <xdr:spPr>
        <a:xfrm>
          <a:off x="3644900" y="61398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39</xdr:row>
      <xdr:rowOff>21771</xdr:rowOff>
    </xdr:from>
    <xdr:to>
      <xdr:col>5</xdr:col>
      <xdr:colOff>54429</xdr:colOff>
      <xdr:row>39</xdr:row>
      <xdr:rowOff>27214</xdr:rowOff>
    </xdr:to>
    <xdr:sp macro="" textlink="">
      <xdr:nvSpPr>
        <xdr:cNvPr id="1089" name="Line 27"/>
        <xdr:cNvSpPr>
          <a:spLocks noChangeShapeType="1"/>
        </xdr:cNvSpPr>
      </xdr:nvSpPr>
      <xdr:spPr>
        <a:xfrm>
          <a:off x="3508375" y="65398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39</xdr:row>
      <xdr:rowOff>21771</xdr:rowOff>
    </xdr:from>
    <xdr:to>
      <xdr:col>5</xdr:col>
      <xdr:colOff>179614</xdr:colOff>
      <xdr:row>39</xdr:row>
      <xdr:rowOff>27214</xdr:rowOff>
    </xdr:to>
    <xdr:sp macro="" textlink="">
      <xdr:nvSpPr>
        <xdr:cNvPr id="1090" name="Line 28"/>
        <xdr:cNvSpPr>
          <a:spLocks noChangeShapeType="1"/>
        </xdr:cNvSpPr>
      </xdr:nvSpPr>
      <xdr:spPr>
        <a:xfrm>
          <a:off x="3639185" y="65398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40</xdr:row>
      <xdr:rowOff>21771</xdr:rowOff>
    </xdr:from>
    <xdr:to>
      <xdr:col>5</xdr:col>
      <xdr:colOff>141514</xdr:colOff>
      <xdr:row>40</xdr:row>
      <xdr:rowOff>27214</xdr:rowOff>
    </xdr:to>
    <xdr:sp macro="" textlink="">
      <xdr:nvSpPr>
        <xdr:cNvPr id="1091" name="Line 29"/>
        <xdr:cNvSpPr>
          <a:spLocks noChangeShapeType="1"/>
        </xdr:cNvSpPr>
      </xdr:nvSpPr>
      <xdr:spPr>
        <a:xfrm>
          <a:off x="3606800" y="67398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39</xdr:row>
      <xdr:rowOff>10886</xdr:rowOff>
    </xdr:from>
    <xdr:to>
      <xdr:col>5</xdr:col>
      <xdr:colOff>54429</xdr:colOff>
      <xdr:row>39</xdr:row>
      <xdr:rowOff>16329</xdr:rowOff>
    </xdr:to>
    <xdr:sp macro="" textlink="">
      <xdr:nvSpPr>
        <xdr:cNvPr id="1092" name="Line 31"/>
        <xdr:cNvSpPr>
          <a:spLocks noChangeShapeType="1"/>
        </xdr:cNvSpPr>
      </xdr:nvSpPr>
      <xdr:spPr>
        <a:xfrm>
          <a:off x="3508375" y="65290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38</xdr:row>
      <xdr:rowOff>21771</xdr:rowOff>
    </xdr:from>
    <xdr:to>
      <xdr:col>5</xdr:col>
      <xdr:colOff>48986</xdr:colOff>
      <xdr:row>38</xdr:row>
      <xdr:rowOff>27214</xdr:rowOff>
    </xdr:to>
    <xdr:sp macro="" textlink="">
      <xdr:nvSpPr>
        <xdr:cNvPr id="1093" name="Line 32"/>
        <xdr:cNvSpPr>
          <a:spLocks noChangeShapeType="1"/>
        </xdr:cNvSpPr>
      </xdr:nvSpPr>
      <xdr:spPr>
        <a:xfrm>
          <a:off x="3503295" y="63398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38</xdr:row>
      <xdr:rowOff>10886</xdr:rowOff>
    </xdr:from>
    <xdr:to>
      <xdr:col>5</xdr:col>
      <xdr:colOff>48986</xdr:colOff>
      <xdr:row>38</xdr:row>
      <xdr:rowOff>16329</xdr:rowOff>
    </xdr:to>
    <xdr:sp macro="" textlink="">
      <xdr:nvSpPr>
        <xdr:cNvPr id="1094" name="Line 33"/>
        <xdr:cNvSpPr>
          <a:spLocks noChangeShapeType="1"/>
        </xdr:cNvSpPr>
      </xdr:nvSpPr>
      <xdr:spPr>
        <a:xfrm>
          <a:off x="3503295" y="63290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38</xdr:row>
      <xdr:rowOff>21771</xdr:rowOff>
    </xdr:from>
    <xdr:to>
      <xdr:col>5</xdr:col>
      <xdr:colOff>185057</xdr:colOff>
      <xdr:row>38</xdr:row>
      <xdr:rowOff>27214</xdr:rowOff>
    </xdr:to>
    <xdr:sp macro="" textlink="">
      <xdr:nvSpPr>
        <xdr:cNvPr id="1095" name="Line 34"/>
        <xdr:cNvSpPr>
          <a:spLocks noChangeShapeType="1"/>
        </xdr:cNvSpPr>
      </xdr:nvSpPr>
      <xdr:spPr>
        <a:xfrm>
          <a:off x="3644900" y="63398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38</xdr:row>
      <xdr:rowOff>21771</xdr:rowOff>
    </xdr:from>
    <xdr:to>
      <xdr:col>5</xdr:col>
      <xdr:colOff>54429</xdr:colOff>
      <xdr:row>38</xdr:row>
      <xdr:rowOff>27214</xdr:rowOff>
    </xdr:to>
    <xdr:sp macro="" textlink="">
      <xdr:nvSpPr>
        <xdr:cNvPr id="1096" name="Line 44"/>
        <xdr:cNvSpPr>
          <a:spLocks noChangeShapeType="1"/>
        </xdr:cNvSpPr>
      </xdr:nvSpPr>
      <xdr:spPr>
        <a:xfrm>
          <a:off x="3508375" y="63398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38</xdr:row>
      <xdr:rowOff>21771</xdr:rowOff>
    </xdr:from>
    <xdr:to>
      <xdr:col>5</xdr:col>
      <xdr:colOff>179614</xdr:colOff>
      <xdr:row>38</xdr:row>
      <xdr:rowOff>27214</xdr:rowOff>
    </xdr:to>
    <xdr:sp macro="" textlink="">
      <xdr:nvSpPr>
        <xdr:cNvPr id="1097" name="Line 45"/>
        <xdr:cNvSpPr>
          <a:spLocks noChangeShapeType="1"/>
        </xdr:cNvSpPr>
      </xdr:nvSpPr>
      <xdr:spPr>
        <a:xfrm>
          <a:off x="3639185" y="63398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39</xdr:row>
      <xdr:rowOff>21771</xdr:rowOff>
    </xdr:from>
    <xdr:to>
      <xdr:col>5</xdr:col>
      <xdr:colOff>141514</xdr:colOff>
      <xdr:row>39</xdr:row>
      <xdr:rowOff>27214</xdr:rowOff>
    </xdr:to>
    <xdr:sp macro="" textlink="">
      <xdr:nvSpPr>
        <xdr:cNvPr id="1098" name="Line 46"/>
        <xdr:cNvSpPr>
          <a:spLocks noChangeShapeType="1"/>
        </xdr:cNvSpPr>
      </xdr:nvSpPr>
      <xdr:spPr>
        <a:xfrm>
          <a:off x="3606800" y="653986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40</xdr:row>
      <xdr:rowOff>21771</xdr:rowOff>
    </xdr:from>
    <xdr:to>
      <xdr:col>5</xdr:col>
      <xdr:colOff>141514</xdr:colOff>
      <xdr:row>40</xdr:row>
      <xdr:rowOff>27214</xdr:rowOff>
    </xdr:to>
    <xdr:sp macro="" textlink="">
      <xdr:nvSpPr>
        <xdr:cNvPr id="1099" name="Line 47"/>
        <xdr:cNvSpPr>
          <a:spLocks noChangeShapeType="1"/>
        </xdr:cNvSpPr>
      </xdr:nvSpPr>
      <xdr:spPr>
        <a:xfrm>
          <a:off x="3601085" y="67398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38</xdr:row>
      <xdr:rowOff>10886</xdr:rowOff>
    </xdr:from>
    <xdr:to>
      <xdr:col>5</xdr:col>
      <xdr:colOff>54429</xdr:colOff>
      <xdr:row>38</xdr:row>
      <xdr:rowOff>16329</xdr:rowOff>
    </xdr:to>
    <xdr:sp macro="" textlink="">
      <xdr:nvSpPr>
        <xdr:cNvPr id="1100" name="Line 48"/>
        <xdr:cNvSpPr>
          <a:spLocks noChangeShapeType="1"/>
        </xdr:cNvSpPr>
      </xdr:nvSpPr>
      <xdr:spPr>
        <a:xfrm>
          <a:off x="3508375" y="63290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37</xdr:row>
      <xdr:rowOff>21771</xdr:rowOff>
    </xdr:from>
    <xdr:to>
      <xdr:col>5</xdr:col>
      <xdr:colOff>48986</xdr:colOff>
      <xdr:row>37</xdr:row>
      <xdr:rowOff>27214</xdr:rowOff>
    </xdr:to>
    <xdr:sp macro="" textlink="">
      <xdr:nvSpPr>
        <xdr:cNvPr id="1101" name="Line 49"/>
        <xdr:cNvSpPr>
          <a:spLocks noChangeShapeType="1"/>
        </xdr:cNvSpPr>
      </xdr:nvSpPr>
      <xdr:spPr>
        <a:xfrm>
          <a:off x="3503295" y="613981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37</xdr:row>
      <xdr:rowOff>10886</xdr:rowOff>
    </xdr:from>
    <xdr:to>
      <xdr:col>5</xdr:col>
      <xdr:colOff>48986</xdr:colOff>
      <xdr:row>37</xdr:row>
      <xdr:rowOff>16329</xdr:rowOff>
    </xdr:to>
    <xdr:sp macro="" textlink="">
      <xdr:nvSpPr>
        <xdr:cNvPr id="1102" name="Line 50"/>
        <xdr:cNvSpPr>
          <a:spLocks noChangeShapeType="1"/>
        </xdr:cNvSpPr>
      </xdr:nvSpPr>
      <xdr:spPr>
        <a:xfrm>
          <a:off x="3503295" y="612902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37</xdr:row>
      <xdr:rowOff>21771</xdr:rowOff>
    </xdr:from>
    <xdr:to>
      <xdr:col>5</xdr:col>
      <xdr:colOff>185057</xdr:colOff>
      <xdr:row>37</xdr:row>
      <xdr:rowOff>27214</xdr:rowOff>
    </xdr:to>
    <xdr:sp macro="" textlink="">
      <xdr:nvSpPr>
        <xdr:cNvPr id="1103" name="Line 51"/>
        <xdr:cNvSpPr>
          <a:spLocks noChangeShapeType="1"/>
        </xdr:cNvSpPr>
      </xdr:nvSpPr>
      <xdr:spPr>
        <a:xfrm>
          <a:off x="3644900" y="61398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38</xdr:row>
      <xdr:rowOff>21771</xdr:rowOff>
    </xdr:from>
    <xdr:to>
      <xdr:col>5</xdr:col>
      <xdr:colOff>54429</xdr:colOff>
      <xdr:row>38</xdr:row>
      <xdr:rowOff>27214</xdr:rowOff>
    </xdr:to>
    <xdr:sp macro="" textlink="">
      <xdr:nvSpPr>
        <xdr:cNvPr id="1104" name="Line 64"/>
        <xdr:cNvSpPr>
          <a:spLocks noChangeShapeType="1"/>
        </xdr:cNvSpPr>
      </xdr:nvSpPr>
      <xdr:spPr>
        <a:xfrm>
          <a:off x="3508375" y="63398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38</xdr:row>
      <xdr:rowOff>21771</xdr:rowOff>
    </xdr:from>
    <xdr:to>
      <xdr:col>5</xdr:col>
      <xdr:colOff>179614</xdr:colOff>
      <xdr:row>38</xdr:row>
      <xdr:rowOff>27214</xdr:rowOff>
    </xdr:to>
    <xdr:sp macro="" textlink="">
      <xdr:nvSpPr>
        <xdr:cNvPr id="1105" name="Line 65"/>
        <xdr:cNvSpPr>
          <a:spLocks noChangeShapeType="1"/>
        </xdr:cNvSpPr>
      </xdr:nvSpPr>
      <xdr:spPr>
        <a:xfrm>
          <a:off x="3639185" y="63398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39</xdr:row>
      <xdr:rowOff>21771</xdr:rowOff>
    </xdr:from>
    <xdr:to>
      <xdr:col>5</xdr:col>
      <xdr:colOff>141514</xdr:colOff>
      <xdr:row>39</xdr:row>
      <xdr:rowOff>27214</xdr:rowOff>
    </xdr:to>
    <xdr:sp macro="" textlink="">
      <xdr:nvSpPr>
        <xdr:cNvPr id="1106" name="Line 66"/>
        <xdr:cNvSpPr>
          <a:spLocks noChangeShapeType="1"/>
        </xdr:cNvSpPr>
      </xdr:nvSpPr>
      <xdr:spPr>
        <a:xfrm>
          <a:off x="3606800" y="653986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40</xdr:row>
      <xdr:rowOff>21771</xdr:rowOff>
    </xdr:from>
    <xdr:to>
      <xdr:col>5</xdr:col>
      <xdr:colOff>141514</xdr:colOff>
      <xdr:row>40</xdr:row>
      <xdr:rowOff>27214</xdr:rowOff>
    </xdr:to>
    <xdr:sp macro="" textlink="">
      <xdr:nvSpPr>
        <xdr:cNvPr id="1107" name="Line 67"/>
        <xdr:cNvSpPr>
          <a:spLocks noChangeShapeType="1"/>
        </xdr:cNvSpPr>
      </xdr:nvSpPr>
      <xdr:spPr>
        <a:xfrm>
          <a:off x="3601085" y="67398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38</xdr:row>
      <xdr:rowOff>10886</xdr:rowOff>
    </xdr:from>
    <xdr:to>
      <xdr:col>5</xdr:col>
      <xdr:colOff>54429</xdr:colOff>
      <xdr:row>38</xdr:row>
      <xdr:rowOff>16329</xdr:rowOff>
    </xdr:to>
    <xdr:sp macro="" textlink="">
      <xdr:nvSpPr>
        <xdr:cNvPr id="1108" name="Line 68"/>
        <xdr:cNvSpPr>
          <a:spLocks noChangeShapeType="1"/>
        </xdr:cNvSpPr>
      </xdr:nvSpPr>
      <xdr:spPr>
        <a:xfrm>
          <a:off x="3508375" y="63290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37</xdr:row>
      <xdr:rowOff>21771</xdr:rowOff>
    </xdr:from>
    <xdr:to>
      <xdr:col>5</xdr:col>
      <xdr:colOff>48986</xdr:colOff>
      <xdr:row>37</xdr:row>
      <xdr:rowOff>27214</xdr:rowOff>
    </xdr:to>
    <xdr:sp macro="" textlink="">
      <xdr:nvSpPr>
        <xdr:cNvPr id="1109" name="Line 69"/>
        <xdr:cNvSpPr>
          <a:spLocks noChangeShapeType="1"/>
        </xdr:cNvSpPr>
      </xdr:nvSpPr>
      <xdr:spPr>
        <a:xfrm>
          <a:off x="3503295" y="613981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37</xdr:row>
      <xdr:rowOff>10886</xdr:rowOff>
    </xdr:from>
    <xdr:to>
      <xdr:col>5</xdr:col>
      <xdr:colOff>48986</xdr:colOff>
      <xdr:row>37</xdr:row>
      <xdr:rowOff>16329</xdr:rowOff>
    </xdr:to>
    <xdr:sp macro="" textlink="">
      <xdr:nvSpPr>
        <xdr:cNvPr id="1110" name="Line 70"/>
        <xdr:cNvSpPr>
          <a:spLocks noChangeShapeType="1"/>
        </xdr:cNvSpPr>
      </xdr:nvSpPr>
      <xdr:spPr>
        <a:xfrm>
          <a:off x="3503295" y="612902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37</xdr:row>
      <xdr:rowOff>21771</xdr:rowOff>
    </xdr:from>
    <xdr:to>
      <xdr:col>5</xdr:col>
      <xdr:colOff>185057</xdr:colOff>
      <xdr:row>37</xdr:row>
      <xdr:rowOff>27214</xdr:rowOff>
    </xdr:to>
    <xdr:sp macro="" textlink="">
      <xdr:nvSpPr>
        <xdr:cNvPr id="1111" name="Line 71"/>
        <xdr:cNvSpPr>
          <a:spLocks noChangeShapeType="1"/>
        </xdr:cNvSpPr>
      </xdr:nvSpPr>
      <xdr:spPr>
        <a:xfrm>
          <a:off x="3644900" y="61398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24</xdr:row>
      <xdr:rowOff>21771</xdr:rowOff>
    </xdr:from>
    <xdr:to>
      <xdr:col>1</xdr:col>
      <xdr:colOff>114300</xdr:colOff>
      <xdr:row>24</xdr:row>
      <xdr:rowOff>27214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393700" y="40347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81643</xdr:colOff>
      <xdr:row>23</xdr:row>
      <xdr:rowOff>27214</xdr:rowOff>
    </xdr:from>
    <xdr:to>
      <xdr:col>1</xdr:col>
      <xdr:colOff>119743</xdr:colOff>
      <xdr:row>23</xdr:row>
      <xdr:rowOff>32657</xdr:rowOff>
    </xdr:to>
    <xdr:sp macro="" textlink="">
      <xdr:nvSpPr>
        <xdr:cNvPr id="3" name="Line 15"/>
        <xdr:cNvSpPr>
          <a:spLocks noChangeShapeType="1"/>
        </xdr:cNvSpPr>
      </xdr:nvSpPr>
      <xdr:spPr>
        <a:xfrm>
          <a:off x="398780" y="385889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24</xdr:row>
      <xdr:rowOff>21771</xdr:rowOff>
    </xdr:from>
    <xdr:to>
      <xdr:col>1</xdr:col>
      <xdr:colOff>114300</xdr:colOff>
      <xdr:row>24</xdr:row>
      <xdr:rowOff>27214</xdr:rowOff>
    </xdr:to>
    <xdr:sp macro="" textlink="">
      <xdr:nvSpPr>
        <xdr:cNvPr id="4" name="Line 21"/>
        <xdr:cNvSpPr>
          <a:spLocks noChangeShapeType="1"/>
        </xdr:cNvSpPr>
      </xdr:nvSpPr>
      <xdr:spPr>
        <a:xfrm>
          <a:off x="393700" y="40347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81643</xdr:colOff>
      <xdr:row>23</xdr:row>
      <xdr:rowOff>27214</xdr:rowOff>
    </xdr:from>
    <xdr:to>
      <xdr:col>1</xdr:col>
      <xdr:colOff>119743</xdr:colOff>
      <xdr:row>23</xdr:row>
      <xdr:rowOff>32657</xdr:rowOff>
    </xdr:to>
    <xdr:sp macro="" textlink="">
      <xdr:nvSpPr>
        <xdr:cNvPr id="12" name="Line 35"/>
        <xdr:cNvSpPr>
          <a:spLocks noChangeShapeType="1"/>
        </xdr:cNvSpPr>
      </xdr:nvSpPr>
      <xdr:spPr>
        <a:xfrm>
          <a:off x="398780" y="385889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35</xdr:row>
      <xdr:rowOff>21771</xdr:rowOff>
    </xdr:from>
    <xdr:to>
      <xdr:col>1</xdr:col>
      <xdr:colOff>114300</xdr:colOff>
      <xdr:row>35</xdr:row>
      <xdr:rowOff>27214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393700" y="57778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81643</xdr:colOff>
      <xdr:row>34</xdr:row>
      <xdr:rowOff>27214</xdr:rowOff>
    </xdr:from>
    <xdr:to>
      <xdr:col>1</xdr:col>
      <xdr:colOff>119743</xdr:colOff>
      <xdr:row>34</xdr:row>
      <xdr:rowOff>32657</xdr:rowOff>
    </xdr:to>
    <xdr:sp macro="" textlink="">
      <xdr:nvSpPr>
        <xdr:cNvPr id="7" name="Line 15"/>
        <xdr:cNvSpPr>
          <a:spLocks noChangeShapeType="1"/>
        </xdr:cNvSpPr>
      </xdr:nvSpPr>
      <xdr:spPr>
        <a:xfrm>
          <a:off x="398780" y="5601970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35</xdr:row>
      <xdr:rowOff>21771</xdr:rowOff>
    </xdr:from>
    <xdr:to>
      <xdr:col>1</xdr:col>
      <xdr:colOff>114300</xdr:colOff>
      <xdr:row>35</xdr:row>
      <xdr:rowOff>27214</xdr:rowOff>
    </xdr:to>
    <xdr:sp macro="" textlink="">
      <xdr:nvSpPr>
        <xdr:cNvPr id="8" name="Line 21"/>
        <xdr:cNvSpPr>
          <a:spLocks noChangeShapeType="1"/>
        </xdr:cNvSpPr>
      </xdr:nvSpPr>
      <xdr:spPr>
        <a:xfrm>
          <a:off x="393700" y="57778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81643</xdr:colOff>
      <xdr:row>34</xdr:row>
      <xdr:rowOff>27214</xdr:rowOff>
    </xdr:from>
    <xdr:to>
      <xdr:col>1</xdr:col>
      <xdr:colOff>119743</xdr:colOff>
      <xdr:row>34</xdr:row>
      <xdr:rowOff>32657</xdr:rowOff>
    </xdr:to>
    <xdr:sp macro="" textlink="">
      <xdr:nvSpPr>
        <xdr:cNvPr id="9" name="Line 35"/>
        <xdr:cNvSpPr>
          <a:spLocks noChangeShapeType="1"/>
        </xdr:cNvSpPr>
      </xdr:nvSpPr>
      <xdr:spPr>
        <a:xfrm>
          <a:off x="398780" y="5601970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43</xdr:row>
      <xdr:rowOff>28575</xdr:rowOff>
    </xdr:from>
    <xdr:to>
      <xdr:col>6</xdr:col>
      <xdr:colOff>527050</xdr:colOff>
      <xdr:row>54</xdr:row>
      <xdr:rowOff>66675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917575</xdr:colOff>
      <xdr:row>43</xdr:row>
      <xdr:rowOff>28575</xdr:rowOff>
    </xdr:from>
    <xdr:to>
      <xdr:col>12</xdr:col>
      <xdr:colOff>476250</xdr:colOff>
      <xdr:row>54</xdr:row>
      <xdr:rowOff>66675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45;&#37327;&#31649;&#29702;&#23457;&#26680;/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A4">
            <v>398.4</v>
          </cell>
          <cell r="B4">
            <v>398.2</v>
          </cell>
          <cell r="C4">
            <v>399.6</v>
          </cell>
          <cell r="D4">
            <v>398.4</v>
          </cell>
          <cell r="E4">
            <v>398</v>
          </cell>
          <cell r="F4">
            <v>398.6</v>
          </cell>
          <cell r="G4">
            <v>398.2</v>
          </cell>
          <cell r="H4">
            <v>398.6</v>
          </cell>
          <cell r="I4">
            <v>398.2</v>
          </cell>
          <cell r="J4">
            <v>398.2</v>
          </cell>
          <cell r="K4">
            <v>398.6</v>
          </cell>
          <cell r="L4">
            <v>398</v>
          </cell>
          <cell r="M4">
            <v>398.6</v>
          </cell>
          <cell r="N4">
            <v>398.8</v>
          </cell>
          <cell r="O4">
            <v>398.8</v>
          </cell>
          <cell r="P4">
            <v>398.6</v>
          </cell>
          <cell r="Q4">
            <v>399.8</v>
          </cell>
          <cell r="R4">
            <v>398.4</v>
          </cell>
          <cell r="S4">
            <v>399</v>
          </cell>
          <cell r="T4">
            <v>398.8</v>
          </cell>
          <cell r="U4">
            <v>398.8</v>
          </cell>
          <cell r="V4">
            <v>397.6</v>
          </cell>
          <cell r="W4">
            <v>398.8</v>
          </cell>
          <cell r="X4">
            <v>397.6</v>
          </cell>
        </row>
        <row r="5">
          <cell r="A5">
            <v>396.57762500000001</v>
          </cell>
          <cell r="B5">
            <v>396.57762500000001</v>
          </cell>
          <cell r="C5">
            <v>396.57762500000001</v>
          </cell>
          <cell r="D5">
            <v>396.57762500000001</v>
          </cell>
          <cell r="E5">
            <v>396.57762500000001</v>
          </cell>
          <cell r="F5">
            <v>396.57762500000001</v>
          </cell>
          <cell r="G5">
            <v>396.57762500000001</v>
          </cell>
          <cell r="H5">
            <v>396.57762500000001</v>
          </cell>
          <cell r="I5">
            <v>396.57762500000001</v>
          </cell>
          <cell r="J5">
            <v>396.57762500000001</v>
          </cell>
          <cell r="K5">
            <v>396.57762500000001</v>
          </cell>
          <cell r="L5">
            <v>396.57762500000001</v>
          </cell>
          <cell r="M5">
            <v>396.57762500000001</v>
          </cell>
          <cell r="N5">
            <v>396.57762500000001</v>
          </cell>
          <cell r="O5">
            <v>396.57762500000001</v>
          </cell>
          <cell r="P5">
            <v>396.57762500000001</v>
          </cell>
          <cell r="Q5">
            <v>396.57762500000001</v>
          </cell>
          <cell r="R5">
            <v>396.57762500000001</v>
          </cell>
          <cell r="S5">
            <v>396.57762500000001</v>
          </cell>
          <cell r="T5">
            <v>396.57762500000001</v>
          </cell>
          <cell r="U5">
            <v>396.57762500000001</v>
          </cell>
          <cell r="V5">
            <v>396.57762500000001</v>
          </cell>
          <cell r="W5">
            <v>396.57762500000001</v>
          </cell>
          <cell r="X5">
            <v>396.57762500000001</v>
          </cell>
        </row>
        <row r="6">
          <cell r="A6">
            <v>400.472375</v>
          </cell>
          <cell r="B6">
            <v>400.472375</v>
          </cell>
          <cell r="C6">
            <v>400.472375</v>
          </cell>
          <cell r="D6">
            <v>400.472375</v>
          </cell>
          <cell r="E6">
            <v>400.472375</v>
          </cell>
          <cell r="F6">
            <v>400.472375</v>
          </cell>
          <cell r="G6">
            <v>400.472375</v>
          </cell>
          <cell r="H6">
            <v>400.472375</v>
          </cell>
          <cell r="I6">
            <v>400.472375</v>
          </cell>
          <cell r="J6">
            <v>400.472375</v>
          </cell>
          <cell r="K6">
            <v>400.472375</v>
          </cell>
          <cell r="L6">
            <v>400.472375</v>
          </cell>
          <cell r="M6">
            <v>400.472375</v>
          </cell>
          <cell r="N6">
            <v>400.472375</v>
          </cell>
          <cell r="O6">
            <v>400.472375</v>
          </cell>
          <cell r="P6">
            <v>400.472375</v>
          </cell>
          <cell r="Q6">
            <v>400.472375</v>
          </cell>
          <cell r="R6">
            <v>400.472375</v>
          </cell>
          <cell r="S6">
            <v>400.472375</v>
          </cell>
          <cell r="T6">
            <v>400.472375</v>
          </cell>
          <cell r="U6">
            <v>400.472375</v>
          </cell>
          <cell r="V6">
            <v>400.472375</v>
          </cell>
          <cell r="W6">
            <v>400.472375</v>
          </cell>
          <cell r="X6">
            <v>400.472375</v>
          </cell>
        </row>
        <row r="7">
          <cell r="A7">
            <v>398.52499999999998</v>
          </cell>
          <cell r="B7">
            <v>398.52499999999998</v>
          </cell>
          <cell r="C7">
            <v>398.52499999999998</v>
          </cell>
          <cell r="D7">
            <v>398.52499999999998</v>
          </cell>
          <cell r="E7">
            <v>398.52499999999998</v>
          </cell>
          <cell r="F7">
            <v>398.52499999999998</v>
          </cell>
          <cell r="G7">
            <v>398.52499999999998</v>
          </cell>
          <cell r="H7">
            <v>398.52499999999998</v>
          </cell>
          <cell r="I7">
            <v>398.52499999999998</v>
          </cell>
          <cell r="J7">
            <v>398.52499999999998</v>
          </cell>
          <cell r="K7">
            <v>398.52499999999998</v>
          </cell>
          <cell r="L7">
            <v>398.52499999999998</v>
          </cell>
          <cell r="M7">
            <v>398.52499999999998</v>
          </cell>
          <cell r="N7">
            <v>398.52499999999998</v>
          </cell>
          <cell r="O7">
            <v>398.52499999999998</v>
          </cell>
          <cell r="P7">
            <v>398.52499999999998</v>
          </cell>
          <cell r="Q7">
            <v>398.52499999999998</v>
          </cell>
          <cell r="R7">
            <v>398.52499999999998</v>
          </cell>
          <cell r="S7">
            <v>398.52499999999998</v>
          </cell>
          <cell r="T7">
            <v>398.52499999999998</v>
          </cell>
          <cell r="U7">
            <v>398.52499999999998</v>
          </cell>
          <cell r="V7">
            <v>398.52499999999998</v>
          </cell>
          <cell r="W7">
            <v>398.52499999999998</v>
          </cell>
          <cell r="X7">
            <v>398.52499999999998</v>
          </cell>
        </row>
        <row r="28">
          <cell r="I28">
            <v>3</v>
          </cell>
          <cell r="J28">
            <v>2</v>
          </cell>
          <cell r="K28">
            <v>5</v>
          </cell>
          <cell r="L28">
            <v>3</v>
          </cell>
          <cell r="M28">
            <v>3</v>
          </cell>
          <cell r="N28">
            <v>4</v>
          </cell>
          <cell r="O28">
            <v>5</v>
          </cell>
          <cell r="P28">
            <v>2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3</v>
          </cell>
          <cell r="V28">
            <v>4</v>
          </cell>
          <cell r="W28">
            <v>5</v>
          </cell>
          <cell r="X28">
            <v>3</v>
          </cell>
          <cell r="Y28">
            <v>4</v>
          </cell>
          <cell r="Z28">
            <v>2</v>
          </cell>
          <cell r="AA28">
            <v>4</v>
          </cell>
          <cell r="AB28">
            <v>2</v>
          </cell>
          <cell r="AC28">
            <v>2</v>
          </cell>
          <cell r="AD28">
            <v>4</v>
          </cell>
          <cell r="AE28">
            <v>2</v>
          </cell>
          <cell r="AF28">
            <v>4</v>
          </cell>
        </row>
        <row r="29">
          <cell r="I29">
            <v>3.375</v>
          </cell>
          <cell r="J29">
            <v>3.375</v>
          </cell>
          <cell r="K29">
            <v>3.375</v>
          </cell>
          <cell r="L29">
            <v>3.375</v>
          </cell>
          <cell r="M29">
            <v>3.375</v>
          </cell>
          <cell r="N29">
            <v>3.375</v>
          </cell>
          <cell r="O29">
            <v>3.375</v>
          </cell>
          <cell r="P29">
            <v>3.375</v>
          </cell>
          <cell r="Q29">
            <v>3.375</v>
          </cell>
          <cell r="R29">
            <v>3.375</v>
          </cell>
          <cell r="S29">
            <v>3.375</v>
          </cell>
          <cell r="T29">
            <v>3.375</v>
          </cell>
          <cell r="U29">
            <v>3.375</v>
          </cell>
          <cell r="V29">
            <v>3.375</v>
          </cell>
          <cell r="W29">
            <v>3.375</v>
          </cell>
          <cell r="X29">
            <v>3.375</v>
          </cell>
          <cell r="Y29">
            <v>3.375</v>
          </cell>
          <cell r="Z29">
            <v>3.375</v>
          </cell>
          <cell r="AA29">
            <v>3.375</v>
          </cell>
          <cell r="AB29">
            <v>3.375</v>
          </cell>
          <cell r="AC29">
            <v>3.375</v>
          </cell>
          <cell r="AD29">
            <v>3.375</v>
          </cell>
          <cell r="AE29">
            <v>3.375</v>
          </cell>
          <cell r="AF29">
            <v>3.375</v>
          </cell>
        </row>
        <row r="30">
          <cell r="I30">
            <v>7.1347500000000004</v>
          </cell>
          <cell r="J30">
            <v>7.1347500000000004</v>
          </cell>
          <cell r="K30">
            <v>7.1347500000000004</v>
          </cell>
          <cell r="L30">
            <v>7.1347500000000004</v>
          </cell>
          <cell r="M30">
            <v>7.1347500000000004</v>
          </cell>
          <cell r="N30">
            <v>7.1347500000000004</v>
          </cell>
          <cell r="O30">
            <v>7.1347500000000004</v>
          </cell>
          <cell r="P30">
            <v>7.1347500000000004</v>
          </cell>
          <cell r="Q30">
            <v>7.1347500000000004</v>
          </cell>
          <cell r="R30">
            <v>7.1347500000000004</v>
          </cell>
          <cell r="S30">
            <v>7.1347500000000004</v>
          </cell>
          <cell r="T30">
            <v>7.1347500000000004</v>
          </cell>
          <cell r="U30">
            <v>7.1347500000000004</v>
          </cell>
          <cell r="V30">
            <v>7.1347500000000004</v>
          </cell>
          <cell r="W30">
            <v>7.1347500000000004</v>
          </cell>
          <cell r="X30">
            <v>7.1347500000000004</v>
          </cell>
          <cell r="Y30">
            <v>7.1347500000000004</v>
          </cell>
          <cell r="Z30">
            <v>7.1347500000000004</v>
          </cell>
          <cell r="AA30">
            <v>7.1347500000000004</v>
          </cell>
          <cell r="AB30">
            <v>7.1347500000000004</v>
          </cell>
          <cell r="AC30">
            <v>7.1347500000000004</v>
          </cell>
          <cell r="AD30">
            <v>7.1347500000000004</v>
          </cell>
          <cell r="AE30">
            <v>7.1347500000000004</v>
          </cell>
          <cell r="AF30">
            <v>7.1347500000000004</v>
          </cell>
        </row>
        <row r="31">
          <cell r="I31">
            <v>0.1</v>
          </cell>
          <cell r="J31">
            <v>0.1</v>
          </cell>
          <cell r="K31">
            <v>0.1</v>
          </cell>
          <cell r="L31">
            <v>0.1</v>
          </cell>
          <cell r="M31">
            <v>0.1</v>
          </cell>
          <cell r="N31">
            <v>0.1</v>
          </cell>
          <cell r="O31">
            <v>0.1</v>
          </cell>
          <cell r="P31">
            <v>0.1</v>
          </cell>
          <cell r="Q31">
            <v>0.1</v>
          </cell>
          <cell r="R31">
            <v>0.1</v>
          </cell>
          <cell r="S31">
            <v>0.1</v>
          </cell>
          <cell r="T31">
            <v>0.1</v>
          </cell>
          <cell r="U31">
            <v>0.1</v>
          </cell>
          <cell r="V31">
            <v>0.1</v>
          </cell>
          <cell r="W31">
            <v>0.1</v>
          </cell>
          <cell r="X31">
            <v>0.1</v>
          </cell>
          <cell r="Y31">
            <v>0.1</v>
          </cell>
          <cell r="Z31">
            <v>0.1</v>
          </cell>
          <cell r="AA31">
            <v>0.1</v>
          </cell>
          <cell r="AB31">
            <v>0.1</v>
          </cell>
          <cell r="AC31">
            <v>0.1</v>
          </cell>
          <cell r="AD31">
            <v>0.1</v>
          </cell>
          <cell r="AE31">
            <v>0.1</v>
          </cell>
          <cell r="AF31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tabSelected="1" topLeftCell="A53" workbookViewId="0">
      <selection activeCell="L61" sqref="L61"/>
    </sheetView>
  </sheetViews>
  <sheetFormatPr defaultColWidth="9" defaultRowHeight="15"/>
  <cols>
    <col min="1" max="1" width="4.1640625" style="2" customWidth="1"/>
    <col min="2" max="2" width="4.5" style="2" customWidth="1"/>
    <col min="3" max="3" width="11.83203125" style="2" customWidth="1"/>
    <col min="4" max="10" width="12.6640625" style="2" customWidth="1"/>
    <col min="11" max="11" width="7.58203125" style="2" customWidth="1"/>
    <col min="12" max="12" width="7.5" style="2" customWidth="1"/>
    <col min="13" max="13" width="7.25" style="2" customWidth="1"/>
    <col min="14" max="14" width="8.1640625" style="2" customWidth="1"/>
    <col min="15" max="17" width="8.6640625" style="2" customWidth="1"/>
    <col min="18" max="16384" width="9" style="2"/>
  </cols>
  <sheetData>
    <row r="1" spans="1:17" ht="2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7">
      <c r="A2" s="94" t="s">
        <v>1</v>
      </c>
      <c r="B2" s="87"/>
      <c r="C2" s="87" t="s">
        <v>2</v>
      </c>
      <c r="D2" s="87"/>
      <c r="E2" s="3"/>
      <c r="F2" s="87" t="s">
        <v>3</v>
      </c>
      <c r="G2" s="87"/>
      <c r="H2" s="95" t="s">
        <v>4</v>
      </c>
      <c r="I2" s="97"/>
      <c r="J2" s="3"/>
      <c r="K2" s="87" t="s">
        <v>36</v>
      </c>
      <c r="L2" s="87"/>
      <c r="M2" s="98" t="s">
        <v>5</v>
      </c>
      <c r="N2" s="99"/>
    </row>
    <row r="3" spans="1:17">
      <c r="A3" s="94" t="s">
        <v>6</v>
      </c>
      <c r="B3" s="87"/>
      <c r="C3" s="87">
        <v>300730</v>
      </c>
      <c r="D3" s="87"/>
      <c r="E3" s="3"/>
      <c r="F3" s="87" t="s">
        <v>7</v>
      </c>
      <c r="G3" s="87"/>
      <c r="H3" s="95">
        <v>400</v>
      </c>
      <c r="I3" s="95"/>
      <c r="J3" s="3"/>
      <c r="K3" s="87"/>
      <c r="L3" s="87"/>
      <c r="M3" s="87"/>
      <c r="N3" s="88"/>
    </row>
    <row r="4" spans="1:17">
      <c r="A4" s="89" t="s">
        <v>8</v>
      </c>
      <c r="B4" s="90"/>
      <c r="C4" s="91" t="s">
        <v>9</v>
      </c>
      <c r="D4" s="91"/>
      <c r="E4" s="4"/>
      <c r="F4" s="90" t="s">
        <v>10</v>
      </c>
      <c r="G4" s="90"/>
      <c r="H4" s="92"/>
      <c r="I4" s="93"/>
      <c r="J4" s="4"/>
      <c r="K4" s="42"/>
      <c r="L4" s="4"/>
      <c r="M4" s="42"/>
      <c r="N4" s="43"/>
    </row>
    <row r="5" spans="1:17">
      <c r="A5" s="83" t="s">
        <v>11</v>
      </c>
      <c r="B5" s="84"/>
      <c r="C5" s="6">
        <v>43480</v>
      </c>
      <c r="D5" s="6">
        <v>43549</v>
      </c>
      <c r="E5" s="6">
        <v>43600</v>
      </c>
      <c r="F5" s="6">
        <v>43661</v>
      </c>
      <c r="G5" s="6">
        <v>43702</v>
      </c>
      <c r="H5" s="6">
        <v>43716</v>
      </c>
      <c r="I5" s="6">
        <v>43753</v>
      </c>
      <c r="J5" s="6">
        <v>43779</v>
      </c>
      <c r="K5" s="6" t="s">
        <v>12</v>
      </c>
      <c r="L5" s="6" t="s">
        <v>12</v>
      </c>
      <c r="M5" s="44"/>
      <c r="N5" s="45"/>
    </row>
    <row r="6" spans="1:17" hidden="1">
      <c r="A6" s="83" t="s">
        <v>13</v>
      </c>
      <c r="B6" s="84"/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46"/>
    </row>
    <row r="7" spans="1:17">
      <c r="A7" s="83" t="s">
        <v>14</v>
      </c>
      <c r="B7" s="84"/>
      <c r="C7" s="8" t="s">
        <v>15</v>
      </c>
      <c r="D7" s="8" t="s">
        <v>15</v>
      </c>
      <c r="E7" s="8" t="s">
        <v>15</v>
      </c>
      <c r="F7" s="8" t="s">
        <v>15</v>
      </c>
      <c r="G7" s="8" t="s">
        <v>15</v>
      </c>
      <c r="H7" s="8" t="s">
        <v>15</v>
      </c>
      <c r="I7" s="8" t="s">
        <v>15</v>
      </c>
      <c r="J7" s="8" t="s">
        <v>15</v>
      </c>
      <c r="K7" s="8"/>
      <c r="L7" s="8"/>
      <c r="M7" s="8"/>
      <c r="N7" s="47"/>
    </row>
    <row r="8" spans="1:17">
      <c r="A8" s="72" t="s">
        <v>16</v>
      </c>
      <c r="B8" s="5">
        <v>1</v>
      </c>
      <c r="C8" s="9">
        <v>399</v>
      </c>
      <c r="D8" s="9">
        <v>398</v>
      </c>
      <c r="E8" s="9">
        <v>399</v>
      </c>
      <c r="F8" s="9">
        <v>400</v>
      </c>
      <c r="G8" s="9">
        <v>399</v>
      </c>
      <c r="H8" s="9">
        <v>399</v>
      </c>
      <c r="I8" s="9">
        <v>401</v>
      </c>
      <c r="J8" s="9">
        <v>398</v>
      </c>
      <c r="K8" s="9"/>
      <c r="L8" s="9"/>
      <c r="M8" s="48"/>
      <c r="N8" s="49"/>
      <c r="O8" s="50"/>
      <c r="P8" s="50"/>
      <c r="Q8" s="50"/>
    </row>
    <row r="9" spans="1:17">
      <c r="A9" s="72"/>
      <c r="B9" s="5">
        <v>2</v>
      </c>
      <c r="C9" s="9">
        <v>397</v>
      </c>
      <c r="D9" s="9">
        <v>397</v>
      </c>
      <c r="E9" s="9">
        <v>399</v>
      </c>
      <c r="F9" s="9">
        <v>398</v>
      </c>
      <c r="G9" s="9">
        <v>398</v>
      </c>
      <c r="H9" s="9">
        <v>397</v>
      </c>
      <c r="I9" s="9">
        <v>397</v>
      </c>
      <c r="J9" s="9">
        <v>399</v>
      </c>
      <c r="K9" s="9"/>
      <c r="L9" s="9"/>
      <c r="M9" s="48"/>
      <c r="N9" s="49"/>
      <c r="O9" s="50"/>
      <c r="P9" s="50"/>
      <c r="Q9" s="50"/>
    </row>
    <row r="10" spans="1:17">
      <c r="A10" s="72"/>
      <c r="B10" s="5">
        <v>3</v>
      </c>
      <c r="C10" s="9">
        <v>398</v>
      </c>
      <c r="D10" s="9">
        <v>399</v>
      </c>
      <c r="E10" s="9">
        <v>397</v>
      </c>
      <c r="F10" s="9">
        <v>397</v>
      </c>
      <c r="G10" s="9">
        <v>396</v>
      </c>
      <c r="H10" s="9">
        <v>397</v>
      </c>
      <c r="I10" s="9">
        <v>396</v>
      </c>
      <c r="J10" s="9">
        <v>398</v>
      </c>
      <c r="K10" s="9"/>
      <c r="L10" s="9"/>
      <c r="M10" s="48"/>
      <c r="N10" s="49"/>
      <c r="O10" s="50"/>
      <c r="P10" s="50"/>
      <c r="Q10" s="50"/>
    </row>
    <row r="11" spans="1:17">
      <c r="A11" s="72"/>
      <c r="B11" s="5">
        <v>4</v>
      </c>
      <c r="C11" s="9">
        <v>398</v>
      </c>
      <c r="D11" s="9">
        <v>399</v>
      </c>
      <c r="E11" s="9">
        <v>401</v>
      </c>
      <c r="F11" s="9">
        <v>398</v>
      </c>
      <c r="G11" s="9">
        <v>398</v>
      </c>
      <c r="H11" s="9">
        <v>399</v>
      </c>
      <c r="I11" s="9">
        <v>400</v>
      </c>
      <c r="J11" s="9">
        <v>398</v>
      </c>
      <c r="K11" s="51"/>
      <c r="L11" s="51"/>
      <c r="M11" s="52"/>
      <c r="N11" s="53"/>
      <c r="O11" s="54"/>
      <c r="P11" s="54"/>
      <c r="Q11" s="54"/>
    </row>
    <row r="12" spans="1:17">
      <c r="A12" s="72"/>
      <c r="B12" s="10">
        <v>5</v>
      </c>
      <c r="C12" s="9">
        <v>400</v>
      </c>
      <c r="D12" s="9">
        <v>398</v>
      </c>
      <c r="E12" s="9">
        <v>402</v>
      </c>
      <c r="F12" s="9">
        <v>399</v>
      </c>
      <c r="G12" s="9">
        <v>399</v>
      </c>
      <c r="H12" s="9">
        <v>401</v>
      </c>
      <c r="I12" s="9">
        <v>397</v>
      </c>
      <c r="J12" s="9">
        <v>400</v>
      </c>
      <c r="K12" s="51"/>
      <c r="L12" s="51"/>
      <c r="M12" s="52"/>
      <c r="N12" s="53"/>
      <c r="O12" s="54"/>
      <c r="P12" s="54"/>
      <c r="Q12" s="54"/>
    </row>
    <row r="13" spans="1:17" s="1" customFormat="1">
      <c r="A13" s="80" t="s">
        <v>17</v>
      </c>
      <c r="B13" s="81"/>
      <c r="C13" s="11">
        <f>IF(SUM(C8:C12)=0,"",AVERAGE(C8:C12))</f>
        <v>398.4</v>
      </c>
      <c r="D13" s="11">
        <f t="shared" ref="D13" si="0">IF(SUM(D8:D12)=0,"",AVERAGE(D8:D12))</f>
        <v>398.2</v>
      </c>
      <c r="E13" s="11">
        <f t="shared" ref="E13:N13" si="1">IF(SUM(E8:E12)=0,"",AVERAGE(E8:E12))</f>
        <v>399.6</v>
      </c>
      <c r="F13" s="11">
        <f t="shared" si="1"/>
        <v>398.4</v>
      </c>
      <c r="G13" s="11">
        <f t="shared" si="1"/>
        <v>398</v>
      </c>
      <c r="H13" s="11">
        <f t="shared" si="1"/>
        <v>398.6</v>
      </c>
      <c r="I13" s="11">
        <f t="shared" si="1"/>
        <v>398.2</v>
      </c>
      <c r="J13" s="11">
        <f t="shared" si="1"/>
        <v>398.6</v>
      </c>
      <c r="K13" s="51"/>
      <c r="L13" s="51"/>
      <c r="M13" s="26" t="str">
        <f t="shared" si="1"/>
        <v/>
      </c>
      <c r="N13" s="55" t="str">
        <f t="shared" si="1"/>
        <v/>
      </c>
      <c r="O13" s="24"/>
      <c r="P13" s="24"/>
      <c r="Q13" s="24"/>
    </row>
    <row r="14" spans="1:17" s="1" customFormat="1">
      <c r="A14" s="80" t="s">
        <v>18</v>
      </c>
      <c r="B14" s="81"/>
      <c r="C14" s="12">
        <f>MAX(C8:C12)-MIN(C8:C12)</f>
        <v>3</v>
      </c>
      <c r="D14" s="12">
        <f t="shared" ref="D14" si="2">MAX(D8:D12)-MIN(D8:D12)</f>
        <v>2</v>
      </c>
      <c r="E14" s="12">
        <f t="shared" ref="E14:J14" si="3">MAX(E8:E12)-MIN(E8:E12)</f>
        <v>5</v>
      </c>
      <c r="F14" s="12">
        <f t="shared" si="3"/>
        <v>3</v>
      </c>
      <c r="G14" s="12">
        <f t="shared" si="3"/>
        <v>3</v>
      </c>
      <c r="H14" s="12">
        <f t="shared" si="3"/>
        <v>4</v>
      </c>
      <c r="I14" s="12">
        <f t="shared" si="3"/>
        <v>5</v>
      </c>
      <c r="J14" s="12">
        <f t="shared" si="3"/>
        <v>2</v>
      </c>
      <c r="K14" s="11"/>
      <c r="L14" s="11"/>
      <c r="M14" s="52"/>
      <c r="N14" s="53"/>
      <c r="O14"/>
      <c r="P14"/>
      <c r="Q14"/>
    </row>
    <row r="15" spans="1:17" s="1" customFormat="1" ht="7" customHeight="1">
      <c r="A15" s="85"/>
      <c r="B15" s="86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56"/>
      <c r="O15" s="57"/>
      <c r="P15" s="57"/>
      <c r="Q15" s="57"/>
    </row>
    <row r="16" spans="1:17">
      <c r="A16" s="83" t="s">
        <v>11</v>
      </c>
      <c r="B16" s="84"/>
      <c r="C16" s="6">
        <v>43840</v>
      </c>
      <c r="D16" s="6">
        <v>43911</v>
      </c>
      <c r="E16" s="6">
        <v>43969</v>
      </c>
      <c r="F16" s="6">
        <v>44028</v>
      </c>
      <c r="G16" s="6">
        <v>44065</v>
      </c>
      <c r="H16" s="6">
        <v>44089</v>
      </c>
      <c r="I16" s="6">
        <v>44116</v>
      </c>
      <c r="J16" s="6">
        <v>44136</v>
      </c>
      <c r="K16" s="6"/>
      <c r="L16" s="6"/>
      <c r="M16" s="44"/>
      <c r="N16" s="45"/>
    </row>
    <row r="17" spans="1:18" hidden="1">
      <c r="A17" s="83" t="s">
        <v>13</v>
      </c>
      <c r="B17" s="84"/>
      <c r="C17" s="7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46"/>
    </row>
    <row r="18" spans="1:18">
      <c r="A18" s="83" t="s">
        <v>14</v>
      </c>
      <c r="B18" s="84"/>
      <c r="C18" s="8" t="s">
        <v>15</v>
      </c>
      <c r="D18" s="8" t="s">
        <v>15</v>
      </c>
      <c r="E18" s="8" t="s">
        <v>15</v>
      </c>
      <c r="F18" s="8" t="s">
        <v>15</v>
      </c>
      <c r="G18" s="8" t="s">
        <v>15</v>
      </c>
      <c r="H18" s="8" t="s">
        <v>15</v>
      </c>
      <c r="I18" s="8" t="s">
        <v>15</v>
      </c>
      <c r="J18" s="8" t="s">
        <v>15</v>
      </c>
      <c r="K18" s="8"/>
      <c r="L18" s="8"/>
      <c r="M18" s="8"/>
      <c r="N18" s="47"/>
    </row>
    <row r="19" spans="1:18">
      <c r="A19" s="72" t="s">
        <v>16</v>
      </c>
      <c r="B19" s="5">
        <v>1</v>
      </c>
      <c r="C19" s="9">
        <v>400</v>
      </c>
      <c r="D19" s="9">
        <v>399</v>
      </c>
      <c r="E19" s="9">
        <v>396</v>
      </c>
      <c r="F19" s="9">
        <v>400</v>
      </c>
      <c r="G19" s="9">
        <v>399</v>
      </c>
      <c r="H19" s="9">
        <v>398</v>
      </c>
      <c r="I19" s="9">
        <v>400</v>
      </c>
      <c r="J19" s="9">
        <v>397</v>
      </c>
      <c r="K19" s="9"/>
      <c r="L19" s="9"/>
      <c r="M19" s="48"/>
      <c r="N19" s="49"/>
      <c r="O19" s="50"/>
      <c r="P19" s="50"/>
      <c r="Q19" s="50"/>
    </row>
    <row r="20" spans="1:18">
      <c r="A20" s="72"/>
      <c r="B20" s="5">
        <v>2</v>
      </c>
      <c r="C20" s="9">
        <v>398</v>
      </c>
      <c r="D20" s="9">
        <v>398</v>
      </c>
      <c r="E20" s="9">
        <v>399</v>
      </c>
      <c r="F20" s="9">
        <v>398</v>
      </c>
      <c r="G20" s="9">
        <v>398</v>
      </c>
      <c r="H20" s="9">
        <v>399</v>
      </c>
      <c r="I20" s="9">
        <v>401</v>
      </c>
      <c r="J20" s="9">
        <v>398</v>
      </c>
      <c r="K20" s="9"/>
      <c r="L20" s="9"/>
      <c r="M20" s="48"/>
      <c r="N20" s="49"/>
      <c r="O20" s="50"/>
      <c r="P20" s="50"/>
      <c r="Q20" s="50"/>
    </row>
    <row r="21" spans="1:18">
      <c r="A21" s="72"/>
      <c r="B21" s="5">
        <v>3</v>
      </c>
      <c r="C21" s="9">
        <v>397</v>
      </c>
      <c r="D21" s="9">
        <v>399</v>
      </c>
      <c r="E21" s="9">
        <v>396</v>
      </c>
      <c r="F21" s="9">
        <v>396</v>
      </c>
      <c r="G21" s="9">
        <v>397</v>
      </c>
      <c r="H21" s="9">
        <v>399</v>
      </c>
      <c r="I21" s="9">
        <v>400</v>
      </c>
      <c r="J21" s="9">
        <v>400</v>
      </c>
      <c r="K21" s="9"/>
      <c r="L21" s="9"/>
      <c r="M21" s="48"/>
      <c r="N21" s="49"/>
      <c r="O21" s="50"/>
      <c r="P21" s="50"/>
      <c r="Q21" s="50"/>
    </row>
    <row r="22" spans="1:18">
      <c r="A22" s="72"/>
      <c r="B22" s="5">
        <v>4</v>
      </c>
      <c r="C22" s="9">
        <v>396</v>
      </c>
      <c r="D22" s="9">
        <v>397</v>
      </c>
      <c r="E22" s="9">
        <v>401</v>
      </c>
      <c r="F22" s="9">
        <v>398</v>
      </c>
      <c r="G22" s="9">
        <v>399</v>
      </c>
      <c r="H22" s="9">
        <v>397</v>
      </c>
      <c r="I22" s="9">
        <v>396</v>
      </c>
      <c r="J22" s="9">
        <v>398</v>
      </c>
      <c r="K22" s="51"/>
      <c r="L22" s="51"/>
      <c r="M22" s="52"/>
      <c r="N22" s="53"/>
      <c r="O22" s="54"/>
      <c r="P22" s="54"/>
      <c r="Q22" s="54"/>
    </row>
    <row r="23" spans="1:18">
      <c r="A23" s="72"/>
      <c r="B23" s="10">
        <v>5</v>
      </c>
      <c r="C23" s="9">
        <v>400</v>
      </c>
      <c r="D23" s="9">
        <v>398</v>
      </c>
      <c r="E23" s="9">
        <v>401</v>
      </c>
      <c r="F23" s="9">
        <v>398</v>
      </c>
      <c r="G23" s="9">
        <v>400</v>
      </c>
      <c r="H23" s="9">
        <v>401</v>
      </c>
      <c r="I23" s="9">
        <v>397</v>
      </c>
      <c r="J23" s="9">
        <v>400</v>
      </c>
      <c r="K23" s="51"/>
      <c r="L23" s="51"/>
      <c r="M23" s="52"/>
      <c r="N23" s="53"/>
      <c r="O23" s="54"/>
      <c r="P23" s="54"/>
      <c r="Q23" s="54"/>
    </row>
    <row r="24" spans="1:18" s="1" customFormat="1">
      <c r="A24" s="80" t="s">
        <v>17</v>
      </c>
      <c r="B24" s="81"/>
      <c r="C24" s="11">
        <f t="shared" ref="C24:J24" si="4">IF(SUM(C19:C23)=0,"",AVERAGE(C19:C23))</f>
        <v>398.2</v>
      </c>
      <c r="D24" s="11">
        <f t="shared" si="4"/>
        <v>398.2</v>
      </c>
      <c r="E24" s="11">
        <f t="shared" si="4"/>
        <v>398.6</v>
      </c>
      <c r="F24" s="11">
        <f t="shared" si="4"/>
        <v>398</v>
      </c>
      <c r="G24" s="11">
        <f t="shared" si="4"/>
        <v>398.6</v>
      </c>
      <c r="H24" s="11">
        <f t="shared" si="4"/>
        <v>398.8</v>
      </c>
      <c r="I24" s="11">
        <f t="shared" si="4"/>
        <v>398.8</v>
      </c>
      <c r="J24" s="11">
        <f t="shared" si="4"/>
        <v>398.6</v>
      </c>
      <c r="K24" s="11"/>
      <c r="L24" s="11"/>
      <c r="M24" s="48" t="str">
        <f>IF(SUM(M19:M23)=0,"",AVERAGE(M19:M23))</f>
        <v/>
      </c>
      <c r="N24" s="49" t="str">
        <f>IF(SUM(N19:N23)=0,"",AVERAGE(N19:N23))</f>
        <v/>
      </c>
      <c r="O24" s="24"/>
      <c r="P24" s="24"/>
      <c r="Q24" s="24"/>
      <c r="R24" s="67"/>
    </row>
    <row r="25" spans="1:18" s="1" customFormat="1">
      <c r="A25" s="80" t="s">
        <v>18</v>
      </c>
      <c r="B25" s="81"/>
      <c r="C25" s="12">
        <f t="shared" ref="C25:J25" si="5">MAX(C19:C23)-MIN(C19:C23)</f>
        <v>4</v>
      </c>
      <c r="D25" s="12">
        <f t="shared" si="5"/>
        <v>2</v>
      </c>
      <c r="E25" s="12">
        <f t="shared" si="5"/>
        <v>5</v>
      </c>
      <c r="F25" s="12">
        <f t="shared" si="5"/>
        <v>4</v>
      </c>
      <c r="G25" s="12">
        <f t="shared" si="5"/>
        <v>3</v>
      </c>
      <c r="H25" s="12">
        <f t="shared" si="5"/>
        <v>4</v>
      </c>
      <c r="I25" s="12">
        <f t="shared" si="5"/>
        <v>5</v>
      </c>
      <c r="J25" s="12">
        <f t="shared" si="5"/>
        <v>3</v>
      </c>
      <c r="K25" s="11"/>
      <c r="L25" s="11"/>
      <c r="M25" s="52"/>
      <c r="N25" s="53"/>
      <c r="O25"/>
      <c r="P25"/>
      <c r="Q25"/>
    </row>
    <row r="26" spans="1:18" s="1" customFormat="1" ht="9" customHeight="1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58"/>
      <c r="O26" s="57"/>
      <c r="P26" s="57"/>
      <c r="Q26" s="57"/>
    </row>
    <row r="27" spans="1:18">
      <c r="A27" s="83" t="s">
        <v>11</v>
      </c>
      <c r="B27" s="84"/>
      <c r="C27" s="6">
        <v>44208</v>
      </c>
      <c r="D27" s="6">
        <v>44273</v>
      </c>
      <c r="E27" s="6">
        <v>44336</v>
      </c>
      <c r="F27" s="6">
        <v>44393</v>
      </c>
      <c r="G27" s="6">
        <v>44426</v>
      </c>
      <c r="H27" s="6">
        <v>44455</v>
      </c>
      <c r="I27" s="6">
        <v>44482</v>
      </c>
      <c r="J27" s="6">
        <v>44502</v>
      </c>
      <c r="K27" s="6"/>
      <c r="L27" s="6"/>
      <c r="M27" s="44"/>
      <c r="N27" s="45"/>
    </row>
    <row r="28" spans="1:18" hidden="1">
      <c r="A28" s="83" t="s">
        <v>13</v>
      </c>
      <c r="B28" s="84"/>
      <c r="C28" s="7">
        <v>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46"/>
    </row>
    <row r="29" spans="1:18">
      <c r="A29" s="83" t="s">
        <v>14</v>
      </c>
      <c r="B29" s="84"/>
      <c r="C29" s="8" t="s">
        <v>15</v>
      </c>
      <c r="D29" s="8" t="s">
        <v>15</v>
      </c>
      <c r="E29" s="8" t="s">
        <v>15</v>
      </c>
      <c r="F29" s="8" t="s">
        <v>15</v>
      </c>
      <c r="G29" s="8" t="s">
        <v>15</v>
      </c>
      <c r="H29" s="8" t="s">
        <v>15</v>
      </c>
      <c r="I29" s="8" t="s">
        <v>15</v>
      </c>
      <c r="J29" s="8" t="s">
        <v>15</v>
      </c>
      <c r="K29" s="8"/>
      <c r="L29" s="8"/>
      <c r="M29" s="8"/>
      <c r="N29" s="47"/>
    </row>
    <row r="30" spans="1:18">
      <c r="A30" s="72" t="s">
        <v>16</v>
      </c>
      <c r="B30" s="5">
        <v>1</v>
      </c>
      <c r="C30" s="9">
        <v>399</v>
      </c>
      <c r="D30" s="9">
        <v>399</v>
      </c>
      <c r="E30" s="9">
        <v>401</v>
      </c>
      <c r="F30" s="9">
        <v>398</v>
      </c>
      <c r="G30" s="9">
        <v>399</v>
      </c>
      <c r="H30" s="9">
        <v>398</v>
      </c>
      <c r="I30" s="9">
        <v>399</v>
      </c>
      <c r="J30" s="9">
        <v>399</v>
      </c>
      <c r="K30" s="9"/>
      <c r="L30" s="9"/>
      <c r="M30" s="48"/>
      <c r="N30" s="49"/>
      <c r="O30" s="50"/>
      <c r="P30" s="50"/>
      <c r="Q30" s="50"/>
    </row>
    <row r="31" spans="1:18">
      <c r="A31" s="72"/>
      <c r="B31" s="5">
        <v>2</v>
      </c>
      <c r="C31" s="9">
        <v>399</v>
      </c>
      <c r="D31" s="9">
        <v>399</v>
      </c>
      <c r="E31" s="9">
        <v>397</v>
      </c>
      <c r="F31" s="9">
        <v>399</v>
      </c>
      <c r="G31" s="9">
        <v>399</v>
      </c>
      <c r="H31" s="9">
        <v>397</v>
      </c>
      <c r="I31" s="9">
        <v>398</v>
      </c>
      <c r="J31" s="9">
        <v>400</v>
      </c>
      <c r="K31" s="9"/>
      <c r="L31" s="9"/>
      <c r="M31" s="48"/>
      <c r="N31" s="49"/>
      <c r="O31" s="50"/>
      <c r="P31" s="50"/>
      <c r="Q31" s="50"/>
    </row>
    <row r="32" spans="1:18">
      <c r="A32" s="72"/>
      <c r="B32" s="5">
        <v>3</v>
      </c>
      <c r="C32" s="9">
        <v>401</v>
      </c>
      <c r="D32" s="9">
        <v>397</v>
      </c>
      <c r="E32" s="9">
        <v>399</v>
      </c>
      <c r="F32" s="9">
        <v>399</v>
      </c>
      <c r="G32" s="9">
        <v>398</v>
      </c>
      <c r="H32" s="9">
        <v>397</v>
      </c>
      <c r="I32" s="9">
        <v>400</v>
      </c>
      <c r="J32" s="9">
        <v>396</v>
      </c>
      <c r="K32" s="9"/>
      <c r="L32" s="9"/>
      <c r="M32" s="48"/>
      <c r="N32" s="49"/>
      <c r="O32" s="50"/>
      <c r="P32" s="50"/>
      <c r="Q32" s="50"/>
    </row>
    <row r="33" spans="1:18">
      <c r="A33" s="72"/>
      <c r="B33" s="5">
        <v>4</v>
      </c>
      <c r="C33" s="9">
        <v>402</v>
      </c>
      <c r="D33" s="9">
        <v>398</v>
      </c>
      <c r="E33" s="9">
        <v>400</v>
      </c>
      <c r="F33" s="9">
        <v>398</v>
      </c>
      <c r="G33" s="9">
        <v>398</v>
      </c>
      <c r="H33" s="9">
        <v>396</v>
      </c>
      <c r="I33" s="9">
        <v>398</v>
      </c>
      <c r="J33" s="9">
        <v>397</v>
      </c>
      <c r="K33" s="51"/>
      <c r="L33" s="51"/>
      <c r="M33" s="52"/>
      <c r="N33" s="53"/>
      <c r="O33" s="54"/>
      <c r="P33" s="54"/>
      <c r="Q33" s="54"/>
    </row>
    <row r="34" spans="1:18">
      <c r="A34" s="72"/>
      <c r="B34" s="10">
        <v>5</v>
      </c>
      <c r="C34" s="11">
        <v>398</v>
      </c>
      <c r="D34" s="9">
        <v>399</v>
      </c>
      <c r="E34" s="9">
        <v>398</v>
      </c>
      <c r="F34" s="9">
        <v>400</v>
      </c>
      <c r="G34" s="9">
        <v>400</v>
      </c>
      <c r="H34" s="9">
        <v>400</v>
      </c>
      <c r="I34" s="9">
        <v>399</v>
      </c>
      <c r="J34" s="9">
        <v>396</v>
      </c>
      <c r="K34" s="51"/>
      <c r="L34" s="51"/>
      <c r="M34" s="52"/>
      <c r="N34" s="53"/>
      <c r="O34" s="54"/>
      <c r="P34" s="54"/>
      <c r="Q34" s="54"/>
    </row>
    <row r="35" spans="1:18" s="1" customFormat="1">
      <c r="A35" s="80" t="s">
        <v>17</v>
      </c>
      <c r="B35" s="81"/>
      <c r="C35" s="11">
        <f t="shared" ref="C35:J35" si="6">IF(SUM(C30:C34)=0,"",AVERAGE(C30:C34))</f>
        <v>399.8</v>
      </c>
      <c r="D35" s="11">
        <f t="shared" si="6"/>
        <v>398.4</v>
      </c>
      <c r="E35" s="11">
        <f t="shared" si="6"/>
        <v>399</v>
      </c>
      <c r="F35" s="11">
        <f t="shared" si="6"/>
        <v>398.8</v>
      </c>
      <c r="G35" s="11">
        <f t="shared" si="6"/>
        <v>398.8</v>
      </c>
      <c r="H35" s="11">
        <f t="shared" si="6"/>
        <v>397.6</v>
      </c>
      <c r="I35" s="11">
        <f t="shared" si="6"/>
        <v>398.8</v>
      </c>
      <c r="J35" s="11">
        <f t="shared" si="6"/>
        <v>397.6</v>
      </c>
      <c r="K35" s="11"/>
      <c r="L35" s="11"/>
      <c r="M35" s="48" t="str">
        <f>IF(SUM(M30:M34)=0,"",AVERAGE(M30:M34))</f>
        <v/>
      </c>
      <c r="N35" s="49" t="str">
        <f>IF(SUM(N30:N34)=0,"",AVERAGE(N30:N34))</f>
        <v/>
      </c>
      <c r="O35" s="24"/>
      <c r="P35" s="24"/>
      <c r="Q35" s="24"/>
      <c r="R35" s="67"/>
    </row>
    <row r="36" spans="1:18" s="1" customFormat="1">
      <c r="A36" s="80" t="s">
        <v>18</v>
      </c>
      <c r="B36" s="81"/>
      <c r="C36" s="12">
        <f t="shared" ref="C36:J36" si="7">MAX(C30:C34)-MIN(C30:C34)</f>
        <v>4</v>
      </c>
      <c r="D36" s="12">
        <f t="shared" si="7"/>
        <v>2</v>
      </c>
      <c r="E36" s="12">
        <f t="shared" si="7"/>
        <v>4</v>
      </c>
      <c r="F36" s="12">
        <f t="shared" si="7"/>
        <v>2</v>
      </c>
      <c r="G36" s="12">
        <f t="shared" si="7"/>
        <v>2</v>
      </c>
      <c r="H36" s="12">
        <f t="shared" si="7"/>
        <v>4</v>
      </c>
      <c r="I36" s="12">
        <f t="shared" si="7"/>
        <v>2</v>
      </c>
      <c r="J36" s="12">
        <f t="shared" si="7"/>
        <v>4</v>
      </c>
      <c r="K36" s="11"/>
      <c r="L36" s="11"/>
      <c r="M36" s="52"/>
      <c r="N36" s="53"/>
      <c r="O36"/>
      <c r="P36"/>
      <c r="Q36"/>
    </row>
    <row r="37" spans="1:18" s="1" customFormat="1">
      <c r="A37" s="18"/>
      <c r="B37" s="19"/>
      <c r="C37" s="20"/>
      <c r="D37" s="21"/>
      <c r="E37" s="20"/>
      <c r="F37" s="20"/>
      <c r="G37" s="20"/>
      <c r="H37" s="21"/>
      <c r="I37" s="20"/>
      <c r="J37" s="20"/>
      <c r="K37" s="59"/>
      <c r="L37" s="59"/>
      <c r="M37" s="60"/>
      <c r="N37" s="60"/>
      <c r="O37"/>
      <c r="P37"/>
      <c r="Q37"/>
    </row>
    <row r="38" spans="1:18" s="1" customFormat="1" ht="15.75" customHeight="1">
      <c r="A38" s="22"/>
      <c r="B38" s="23" t="s">
        <v>19</v>
      </c>
      <c r="C38" s="11">
        <f>AVERAGE(C8:J12,C19:J23,C30:J34)</f>
        <v>398.52499999999998</v>
      </c>
      <c r="D38" s="24"/>
      <c r="E38" s="82" t="s">
        <v>20</v>
      </c>
      <c r="F38" s="81"/>
      <c r="G38" s="11">
        <f>C38+J38*C39</f>
        <v>400.472375</v>
      </c>
      <c r="H38" s="24"/>
      <c r="I38" s="25" t="s">
        <v>21</v>
      </c>
      <c r="J38" s="26">
        <f>0.577</f>
        <v>0.57699999999999996</v>
      </c>
      <c r="K38" s="57"/>
      <c r="L38" s="73" t="s">
        <v>22</v>
      </c>
      <c r="M38" s="73"/>
      <c r="N38" s="74"/>
      <c r="O38" s="57"/>
      <c r="P38" s="57"/>
      <c r="Q38" s="57"/>
    </row>
    <row r="39" spans="1:18" s="1" customFormat="1" ht="15.75" customHeight="1">
      <c r="A39" s="22"/>
      <c r="B39" s="23" t="s">
        <v>23</v>
      </c>
      <c r="C39" s="11">
        <f>AVERAGE(C14:J14,C25:J25,C36:J36)</f>
        <v>3.375</v>
      </c>
      <c r="D39" s="24"/>
      <c r="E39" s="82" t="s">
        <v>24</v>
      </c>
      <c r="F39" s="81"/>
      <c r="G39" s="11">
        <f>C38-J38*C39</f>
        <v>396.57762500000001</v>
      </c>
      <c r="H39" s="24"/>
      <c r="I39" s="25" t="s">
        <v>25</v>
      </c>
      <c r="J39" s="68" t="s">
        <v>26</v>
      </c>
      <c r="K39" s="57"/>
      <c r="L39" s="73"/>
      <c r="M39" s="73"/>
      <c r="N39" s="74"/>
      <c r="O39" s="57"/>
      <c r="P39" s="57"/>
      <c r="Q39" s="57"/>
    </row>
    <row r="40" spans="1:18" s="1" customFormat="1" ht="15.75" customHeight="1">
      <c r="A40" s="22"/>
      <c r="B40" s="18"/>
      <c r="C40" s="24"/>
      <c r="D40" s="24"/>
      <c r="E40" s="82" t="s">
        <v>27</v>
      </c>
      <c r="F40" s="81"/>
      <c r="G40" s="11">
        <f>J40*C39</f>
        <v>7.1347500000000004</v>
      </c>
      <c r="H40" s="24"/>
      <c r="I40" s="25" t="s">
        <v>28</v>
      </c>
      <c r="J40" s="25">
        <f>2.114</f>
        <v>2.1139999999999999</v>
      </c>
      <c r="K40" s="18"/>
      <c r="L40" s="73"/>
      <c r="M40" s="73"/>
      <c r="N40" s="74"/>
      <c r="O40" s="57"/>
      <c r="P40" s="57"/>
      <c r="Q40" s="57"/>
    </row>
    <row r="41" spans="1:18" s="1" customFormat="1" ht="15.75" customHeight="1">
      <c r="A41" s="22"/>
      <c r="B41" s="18"/>
      <c r="C41" s="24"/>
      <c r="D41" s="24"/>
      <c r="E41" s="82" t="s">
        <v>29</v>
      </c>
      <c r="F41" s="81"/>
      <c r="G41" s="69" t="s">
        <v>26</v>
      </c>
      <c r="H41" s="24"/>
      <c r="I41" s="24"/>
      <c r="J41" s="18"/>
      <c r="K41" s="18"/>
      <c r="L41" s="73"/>
      <c r="M41" s="73"/>
      <c r="N41" s="74"/>
      <c r="O41" s="57"/>
      <c r="P41" s="57"/>
      <c r="Q41" s="57"/>
    </row>
    <row r="42" spans="1:18" s="1" customFormat="1" ht="15.75" customHeight="1">
      <c r="A42" s="22"/>
      <c r="B42" s="18"/>
      <c r="C42" s="24"/>
      <c r="D42" s="24"/>
      <c r="E42" s="27"/>
      <c r="F42" s="28"/>
      <c r="G42" s="29"/>
      <c r="H42" s="24"/>
      <c r="I42" s="24"/>
      <c r="J42" s="18"/>
      <c r="K42" s="18"/>
      <c r="L42" s="61"/>
      <c r="M42" s="61"/>
      <c r="N42" s="62"/>
    </row>
    <row r="43" spans="1:18">
      <c r="A43" s="30" t="s">
        <v>30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63"/>
    </row>
    <row r="44" spans="1:18" ht="32.25" customHeight="1">
      <c r="A44" s="32" t="s">
        <v>12</v>
      </c>
      <c r="B44" s="75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64"/>
    </row>
    <row r="45" spans="1:18" ht="28.5" customHeight="1">
      <c r="A45" s="34"/>
      <c r="B45" s="75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64"/>
    </row>
    <row r="46" spans="1:18">
      <c r="A46" s="34"/>
      <c r="B46" s="75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64"/>
    </row>
    <row r="47" spans="1:18">
      <c r="A47" s="34"/>
      <c r="B47" s="75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65"/>
    </row>
    <row r="48" spans="1:18">
      <c r="A48" s="34"/>
      <c r="B48" s="75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65"/>
    </row>
    <row r="49" spans="1:14">
      <c r="A49" s="3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65"/>
    </row>
    <row r="50" spans="1:14">
      <c r="A50" s="34"/>
      <c r="B50" s="75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65"/>
    </row>
    <row r="51" spans="1:14">
      <c r="A51" s="34"/>
      <c r="B51" s="75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65"/>
    </row>
    <row r="52" spans="1:14">
      <c r="A52" s="34"/>
      <c r="B52" s="75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65"/>
    </row>
    <row r="53" spans="1:14">
      <c r="A53" s="34"/>
      <c r="B53" s="75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65"/>
    </row>
    <row r="54" spans="1:14">
      <c r="A54" s="34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65"/>
    </row>
    <row r="55" spans="1:14" ht="7" customHeight="1">
      <c r="A55" s="34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65"/>
    </row>
    <row r="56" spans="1:14">
      <c r="A56" s="35" t="s">
        <v>31</v>
      </c>
      <c r="B56" s="71" t="s">
        <v>32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6" t="s">
        <v>12</v>
      </c>
      <c r="N56" s="77"/>
    </row>
    <row r="57" spans="1:14">
      <c r="A57" s="36" t="s">
        <v>33</v>
      </c>
      <c r="B57" s="37" t="s">
        <v>34</v>
      </c>
      <c r="C57" s="37"/>
      <c r="D57" s="37"/>
      <c r="E57" s="37"/>
      <c r="F57" s="37"/>
      <c r="G57" s="37"/>
      <c r="H57" s="37"/>
      <c r="I57" s="37"/>
      <c r="J57" s="37" t="s">
        <v>35</v>
      </c>
      <c r="K57" s="37"/>
      <c r="L57" s="37"/>
      <c r="M57" s="78"/>
      <c r="N57" s="79"/>
    </row>
    <row r="58" spans="1:14">
      <c r="A58" s="38"/>
      <c r="B58" s="39" t="s">
        <v>12</v>
      </c>
      <c r="C58" s="39"/>
      <c r="D58" s="40"/>
      <c r="E58" s="40"/>
      <c r="F58" s="40"/>
      <c r="G58" s="39"/>
      <c r="H58" s="40"/>
      <c r="I58" s="40"/>
      <c r="J58" s="39" t="s">
        <v>12</v>
      </c>
      <c r="K58" s="39"/>
      <c r="L58" s="40"/>
      <c r="M58" s="40"/>
      <c r="N58" s="66"/>
    </row>
    <row r="60" spans="1:14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</sheetData>
  <protectedRanges>
    <protectedRange password="CE28" sqref="C8:L10 D30:D32 E30:E32 F30:F32 G30:G32 I30:I32 J30:J32 C30:C31" name="区域2_1"/>
    <protectedRange sqref="C19:L21 H30:H32 K30:L32" name="区域2_1_1"/>
  </protectedRanges>
  <mergeCells count="45">
    <mergeCell ref="A1:N1"/>
    <mergeCell ref="A2:B2"/>
    <mergeCell ref="C2:D2"/>
    <mergeCell ref="F2:G2"/>
    <mergeCell ref="H2:I2"/>
    <mergeCell ref="K2:L2"/>
    <mergeCell ref="M2:N2"/>
    <mergeCell ref="M3:N3"/>
    <mergeCell ref="A4:B4"/>
    <mergeCell ref="C4:D4"/>
    <mergeCell ref="F4:G4"/>
    <mergeCell ref="H4:I4"/>
    <mergeCell ref="A3:B3"/>
    <mergeCell ref="C3:D3"/>
    <mergeCell ref="F3:G3"/>
    <mergeCell ref="H3:I3"/>
    <mergeCell ref="K3:L3"/>
    <mergeCell ref="A5:B5"/>
    <mergeCell ref="A6:B6"/>
    <mergeCell ref="A7:B7"/>
    <mergeCell ref="A13:B13"/>
    <mergeCell ref="A14:B14"/>
    <mergeCell ref="A29:B29"/>
    <mergeCell ref="A35:B35"/>
    <mergeCell ref="A15:B15"/>
    <mergeCell ref="A16:B16"/>
    <mergeCell ref="A17:B17"/>
    <mergeCell ref="A18:B18"/>
    <mergeCell ref="A24:B24"/>
    <mergeCell ref="B55:M55"/>
    <mergeCell ref="B56:L56"/>
    <mergeCell ref="A8:A12"/>
    <mergeCell ref="A19:A23"/>
    <mergeCell ref="A30:A34"/>
    <mergeCell ref="L38:N41"/>
    <mergeCell ref="B44:M53"/>
    <mergeCell ref="M56:N57"/>
    <mergeCell ref="A36:B36"/>
    <mergeCell ref="E38:F38"/>
    <mergeCell ref="E39:F39"/>
    <mergeCell ref="E40:F40"/>
    <mergeCell ref="E41:F41"/>
    <mergeCell ref="A25:B25"/>
    <mergeCell ref="A27:B27"/>
    <mergeCell ref="A28:B28"/>
  </mergeCells>
  <phoneticPr fontId="5" type="noConversion"/>
  <conditionalFormatting sqref="C13:J13">
    <cfRule type="cellIs" dxfId="17" priority="18" stopIfTrue="1" operator="notBetween">
      <formula>$G$38</formula>
      <formula>$G$39</formula>
    </cfRule>
  </conditionalFormatting>
  <conditionalFormatting sqref="C14:J14">
    <cfRule type="cellIs" dxfId="16" priority="12" stopIfTrue="1" operator="notBetween">
      <formula>#REF!</formula>
      <formula>#REF!</formula>
    </cfRule>
  </conditionalFormatting>
  <conditionalFormatting sqref="K14:L14">
    <cfRule type="cellIs" dxfId="15" priority="13" stopIfTrue="1" operator="notBetween">
      <formula>#REF!</formula>
      <formula>#REF!</formula>
    </cfRule>
  </conditionalFormatting>
  <conditionalFormatting sqref="C24:J24">
    <cfRule type="cellIs" dxfId="14" priority="15" stopIfTrue="1" operator="notBetween">
      <formula>#REF!</formula>
      <formula>#REF!</formula>
    </cfRule>
  </conditionalFormatting>
  <conditionalFormatting sqref="K24:L24">
    <cfRule type="cellIs" dxfId="13" priority="17" stopIfTrue="1" operator="notBetween">
      <formula>#REF!</formula>
      <formula>#REF!</formula>
    </cfRule>
  </conditionalFormatting>
  <conditionalFormatting sqref="C25:J25">
    <cfRule type="cellIs" dxfId="12" priority="14" stopIfTrue="1" operator="notBetween">
      <formula>#REF!</formula>
      <formula>#REF!</formula>
    </cfRule>
  </conditionalFormatting>
  <conditionalFormatting sqref="K25:L25">
    <cfRule type="cellIs" dxfId="11" priority="16" stopIfTrue="1" operator="notBetween">
      <formula>#REF!</formula>
      <formula>#REF!</formula>
    </cfRule>
  </conditionalFormatting>
  <conditionalFormatting sqref="C34">
    <cfRule type="cellIs" dxfId="10" priority="7" stopIfTrue="1" operator="notBetween">
      <formula>$G$38</formula>
      <formula>$G$39</formula>
    </cfRule>
  </conditionalFormatting>
  <conditionalFormatting sqref="D35">
    <cfRule type="cellIs" dxfId="9" priority="6" stopIfTrue="1" operator="notBetween">
      <formula>$G$38</formula>
      <formula>$G$39</formula>
    </cfRule>
  </conditionalFormatting>
  <conditionalFormatting sqref="E35">
    <cfRule type="cellIs" dxfId="8" priority="5" stopIfTrue="1" operator="notBetween">
      <formula>$G$38</formula>
      <formula>$G$39</formula>
    </cfRule>
  </conditionalFormatting>
  <conditionalFormatting sqref="F35">
    <cfRule type="cellIs" dxfId="7" priority="4" stopIfTrue="1" operator="notBetween">
      <formula>$G$38</formula>
      <formula>$G$39</formula>
    </cfRule>
  </conditionalFormatting>
  <conditionalFormatting sqref="G35">
    <cfRule type="cellIs" dxfId="6" priority="3" stopIfTrue="1" operator="notBetween">
      <formula>$G$38</formula>
      <formula>$G$39</formula>
    </cfRule>
  </conditionalFormatting>
  <conditionalFormatting sqref="I35">
    <cfRule type="cellIs" dxfId="5" priority="2" stopIfTrue="1" operator="notBetween">
      <formula>$G$38</formula>
      <formula>$G$39</formula>
    </cfRule>
  </conditionalFormatting>
  <conditionalFormatting sqref="J35">
    <cfRule type="cellIs" dxfId="4" priority="1" stopIfTrue="1" operator="notBetween">
      <formula>$G$38</formula>
      <formula>$G$39</formula>
    </cfRule>
  </conditionalFormatting>
  <conditionalFormatting sqref="K35:L35">
    <cfRule type="cellIs" dxfId="3" priority="11" stopIfTrue="1" operator="notBetween">
      <formula>#REF!</formula>
      <formula>#REF!</formula>
    </cfRule>
  </conditionalFormatting>
  <conditionalFormatting sqref="C35 H35">
    <cfRule type="cellIs" dxfId="2" priority="9" stopIfTrue="1" operator="notBetween">
      <formula>#REF!</formula>
      <formula>#REF!</formula>
    </cfRule>
  </conditionalFormatting>
  <conditionalFormatting sqref="C36:J37">
    <cfRule type="cellIs" dxfId="1" priority="8" stopIfTrue="1" operator="notBetween">
      <formula>#REF!</formula>
      <formula>#REF!</formula>
    </cfRule>
  </conditionalFormatting>
  <conditionalFormatting sqref="K36:L37">
    <cfRule type="cellIs" dxfId="0" priority="10" stopIfTrue="1" operator="notBetween">
      <formula>#REF!</formula>
      <formula>#REF!</formula>
    </cfRule>
  </conditionalFormatting>
  <printOptions horizontalCentered="1" verticalCentered="1"/>
  <pageMargins left="0" right="0" top="0" bottom="0" header="0.31458333333333299" footer="0.31458333333333299"/>
  <pageSetup paperSize="9" scale="97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2019-08-20T13:10:00Z</dcterms:created>
  <dcterms:modified xsi:type="dcterms:W3CDTF">2021-11-29T14:14:12Z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C5FF7C290EA7486398CBAEFFAFBB99B9</vt:lpwstr>
  </property>
</Properties>
</file>