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-110" yWindow="-110" windowWidth="19420" windowHeight="10420"/>
  </bookViews>
  <sheets>
    <sheet name="控制图" sheetId="7" r:id="rId1"/>
  </sheets>
  <definedNames>
    <definedName name="_GoA1">_GoA1</definedName>
    <definedName name="Capture.Capture">Capture.Capture</definedName>
  </definedNames>
  <calcPr calcId="124519"/>
</workbook>
</file>

<file path=xl/calcChain.xml><?xml version="1.0" encoding="utf-8"?>
<calcChain xmlns="http://schemas.openxmlformats.org/spreadsheetml/2006/main">
  <c r="G12" i="7"/>
  <c r="C25" l="1"/>
  <c r="N25" s="1"/>
  <c r="C15"/>
  <c r="C20" s="1"/>
  <c r="H13"/>
  <c r="G13"/>
  <c r="F13"/>
  <c r="E13"/>
  <c r="D13"/>
  <c r="C13"/>
  <c r="N12"/>
  <c r="M12"/>
  <c r="H12"/>
  <c r="F12"/>
  <c r="E12"/>
  <c r="D12"/>
  <c r="C12"/>
  <c r="C16" l="1"/>
  <c r="C23" s="1"/>
  <c r="L23" s="1"/>
  <c r="J20"/>
  <c r="I20"/>
  <c r="H20"/>
  <c r="G20"/>
  <c r="N20"/>
  <c r="F20"/>
  <c r="M20"/>
  <c r="E20"/>
  <c r="L20"/>
  <c r="D20"/>
  <c r="K20"/>
  <c r="G25"/>
  <c r="H25"/>
  <c r="I25"/>
  <c r="J25"/>
  <c r="K25"/>
  <c r="D25"/>
  <c r="L25"/>
  <c r="E25"/>
  <c r="M25"/>
  <c r="F25"/>
  <c r="G17" l="1"/>
  <c r="C24" s="1"/>
  <c r="G24" s="1"/>
  <c r="H23"/>
  <c r="G15"/>
  <c r="C21" s="1"/>
  <c r="M21" s="1"/>
  <c r="D23"/>
  <c r="I23"/>
  <c r="G16"/>
  <c r="C22" s="1"/>
  <c r="L22" s="1"/>
  <c r="M23"/>
  <c r="E23"/>
  <c r="N23"/>
  <c r="F23"/>
  <c r="J23"/>
  <c r="G23"/>
  <c r="K23"/>
  <c r="J22" l="1"/>
  <c r="I22"/>
  <c r="M22"/>
  <c r="E21"/>
  <c r="G22"/>
  <c r="E22"/>
  <c r="D22"/>
  <c r="N22"/>
  <c r="F22"/>
  <c r="H21"/>
  <c r="I21"/>
  <c r="H22"/>
  <c r="H24"/>
  <c r="J21"/>
  <c r="M24"/>
  <c r="K21"/>
  <c r="J24"/>
  <c r="F21"/>
  <c r="G21"/>
  <c r="K24"/>
  <c r="K22"/>
  <c r="I24"/>
  <c r="D24"/>
  <c r="N21"/>
  <c r="L21"/>
  <c r="N24"/>
  <c r="D21"/>
  <c r="L24"/>
  <c r="F24"/>
  <c r="E24"/>
</calcChain>
</file>

<file path=xl/sharedStrings.xml><?xml version="1.0" encoding="utf-8"?>
<sst xmlns="http://schemas.openxmlformats.org/spreadsheetml/2006/main" count="48" uniqueCount="41">
  <si>
    <t>Cr含量测量过程监视统计表及监视控制图</t>
  </si>
  <si>
    <t>仪器名称：</t>
  </si>
  <si>
    <t xml:space="preserve">基准件名称: </t>
  </si>
  <si>
    <t>标准留样</t>
  </si>
  <si>
    <t>测量周期：    计量人员/每月一次</t>
  </si>
  <si>
    <t>仪器编号：</t>
  </si>
  <si>
    <t>测量参数:</t>
  </si>
  <si>
    <r>
      <rPr>
        <sz val="10"/>
        <rFont val="宋体"/>
        <charset val="134"/>
      </rPr>
      <t>日</t>
    </r>
    <r>
      <rPr>
        <sz val="10"/>
        <rFont val="Times New Roman"/>
        <family val="1"/>
      </rPr>
      <t xml:space="preserve">    </t>
    </r>
    <r>
      <rPr>
        <sz val="10"/>
        <rFont val="宋体"/>
        <charset val="134"/>
      </rPr>
      <t>期：</t>
    </r>
  </si>
  <si>
    <r>
      <rPr>
        <sz val="10"/>
        <rFont val="宋体"/>
        <charset val="134"/>
      </rPr>
      <t>时</t>
    </r>
    <r>
      <rPr>
        <sz val="10"/>
        <rFont val="Times New Roman"/>
        <family val="1"/>
      </rPr>
      <t xml:space="preserve">    </t>
    </r>
    <r>
      <rPr>
        <sz val="10"/>
        <rFont val="宋体"/>
        <charset val="134"/>
      </rPr>
      <t>间：</t>
    </r>
  </si>
  <si>
    <t>作业员：</t>
  </si>
  <si>
    <t>王威</t>
  </si>
  <si>
    <r>
      <rPr>
        <sz val="10"/>
        <rFont val="宋体"/>
        <charset val="134"/>
      </rPr>
      <t>测</t>
    </r>
    <r>
      <rPr>
        <sz val="10"/>
        <rFont val="Times New Roman"/>
        <family val="1"/>
      </rPr>
      <t xml:space="preserve">         </t>
    </r>
    <r>
      <rPr>
        <sz val="10"/>
        <rFont val="宋体"/>
        <charset val="134"/>
      </rPr>
      <t>量</t>
    </r>
    <r>
      <rPr>
        <sz val="10"/>
        <rFont val="Times New Roman"/>
        <family val="1"/>
      </rPr>
      <t xml:space="preserve">        </t>
    </r>
    <r>
      <rPr>
        <sz val="10"/>
        <rFont val="宋体"/>
        <charset val="134"/>
      </rPr>
      <t>值</t>
    </r>
    <r>
      <rPr>
        <sz val="10"/>
        <rFont val="Times New Roman"/>
        <family val="1"/>
      </rPr>
      <t xml:space="preserve">   V</t>
    </r>
  </si>
  <si>
    <r>
      <rPr>
        <sz val="9"/>
        <rFont val="宋体"/>
        <charset val="134"/>
      </rPr>
      <t>平均值</t>
    </r>
    <r>
      <rPr>
        <sz val="9"/>
        <rFont val="Times New Roman"/>
        <family val="1"/>
      </rPr>
      <t>(X)</t>
    </r>
  </si>
  <si>
    <r>
      <rPr>
        <sz val="9"/>
        <rFont val="宋体"/>
        <charset val="134"/>
      </rPr>
      <t>（</t>
    </r>
    <r>
      <rPr>
        <sz val="9"/>
        <rFont val="Times New Roman"/>
        <family val="1"/>
      </rPr>
      <t>R)</t>
    </r>
  </si>
  <si>
    <t>X</t>
  </si>
  <si>
    <r>
      <rPr>
        <sz val="9"/>
        <rFont val="Times New Roman"/>
        <family val="1"/>
      </rPr>
      <t>UCLx=X+A</t>
    </r>
    <r>
      <rPr>
        <vertAlign val="subscript"/>
        <sz val="9"/>
        <rFont val="Times New Roman"/>
        <family val="1"/>
      </rPr>
      <t>2</t>
    </r>
    <r>
      <rPr>
        <sz val="9"/>
        <rFont val="Times New Roman"/>
        <family val="1"/>
      </rPr>
      <t>R</t>
    </r>
  </si>
  <si>
    <t>A2</t>
  </si>
  <si>
    <r>
      <rPr>
        <sz val="9"/>
        <rFont val="宋体"/>
        <charset val="134"/>
      </rPr>
      <t xml:space="preserve">注：
</t>
    </r>
    <r>
      <rPr>
        <sz val="9"/>
        <rFont val="Times New Roman"/>
        <family val="1"/>
      </rPr>
      <t>1</t>
    </r>
    <r>
      <rPr>
        <sz val="9"/>
        <rFont val="宋体"/>
        <charset val="134"/>
      </rPr>
      <t xml:space="preserve">）每次测量数据不少于三个。
</t>
    </r>
    <r>
      <rPr>
        <sz val="9"/>
        <rFont val="Times New Roman"/>
        <family val="1"/>
      </rPr>
      <t>2</t>
    </r>
    <r>
      <rPr>
        <sz val="9"/>
        <rFont val="宋体"/>
        <charset val="134"/>
      </rPr>
      <t>）每组测量数据数量应统一。</t>
    </r>
  </si>
  <si>
    <t>R</t>
  </si>
  <si>
    <r>
      <rPr>
        <sz val="9"/>
        <rFont val="Times New Roman"/>
        <family val="1"/>
      </rPr>
      <t>LCLx=X-A</t>
    </r>
    <r>
      <rPr>
        <vertAlign val="subscript"/>
        <sz val="9"/>
        <rFont val="Times New Roman"/>
        <family val="1"/>
      </rPr>
      <t>2</t>
    </r>
    <r>
      <rPr>
        <sz val="9"/>
        <rFont val="Times New Roman"/>
        <family val="1"/>
      </rPr>
      <t>R</t>
    </r>
  </si>
  <si>
    <t>D3</t>
  </si>
  <si>
    <t>--</t>
  </si>
  <si>
    <t>UCLr=D4R</t>
  </si>
  <si>
    <t>D4</t>
  </si>
  <si>
    <t>LCLr=D3R</t>
  </si>
  <si>
    <r>
      <rPr>
        <sz val="9"/>
        <rFont val="Times New Roman"/>
        <family val="1"/>
      </rPr>
      <t>X</t>
    </r>
    <r>
      <rPr>
        <sz val="9"/>
        <rFont val="宋体"/>
        <charset val="134"/>
      </rPr>
      <t>均值</t>
    </r>
  </si>
  <si>
    <t>UCLx</t>
  </si>
  <si>
    <t>LCLx</t>
  </si>
  <si>
    <r>
      <rPr>
        <sz val="9"/>
        <rFont val="Times New Roman"/>
        <family val="1"/>
      </rPr>
      <t>R</t>
    </r>
    <r>
      <rPr>
        <sz val="9"/>
        <rFont val="宋体"/>
        <charset val="134"/>
      </rPr>
      <t>均值</t>
    </r>
  </si>
  <si>
    <t>UCLr</t>
  </si>
  <si>
    <t>LCLr</t>
  </si>
  <si>
    <t>由以上数据总得控制图</t>
  </si>
  <si>
    <t xml:space="preserve"> </t>
  </si>
  <si>
    <r>
      <rPr>
        <sz val="10"/>
        <rFont val="宋体"/>
        <charset val="134"/>
      </rPr>
      <t>判</t>
    </r>
    <r>
      <rPr>
        <sz val="10"/>
        <rFont val="Times New Roman"/>
        <family val="1"/>
      </rPr>
      <t xml:space="preserve">      </t>
    </r>
  </si>
  <si>
    <r>
      <rPr>
        <sz val="10"/>
        <rFont val="宋体"/>
        <charset val="134"/>
      </rPr>
      <t>若所有</t>
    </r>
    <r>
      <rPr>
        <sz val="10"/>
        <rFont val="Times New Roman"/>
        <family val="1"/>
      </rPr>
      <t>X</t>
    </r>
    <r>
      <rPr>
        <sz val="10"/>
        <rFont val="宋体"/>
        <charset val="134"/>
      </rPr>
      <t>值及</t>
    </r>
    <r>
      <rPr>
        <sz val="10"/>
        <rFont val="Times New Roman"/>
        <family val="1"/>
      </rPr>
      <t>R</t>
    </r>
    <r>
      <rPr>
        <sz val="10"/>
        <rFont val="宋体"/>
        <charset val="134"/>
      </rPr>
      <t>值均在管制上下限内则可接受</t>
    </r>
  </si>
  <si>
    <t>定</t>
  </si>
  <si>
    <r>
      <rPr>
        <sz val="10"/>
        <rFont val="宋体"/>
        <charset val="134"/>
      </rPr>
      <t>若有任何一个</t>
    </r>
    <r>
      <rPr>
        <sz val="10"/>
        <rFont val="Times New Roman"/>
        <family val="1"/>
      </rPr>
      <t>X</t>
    </r>
    <r>
      <rPr>
        <sz val="10"/>
        <rFont val="宋体"/>
        <charset val="134"/>
      </rPr>
      <t>值及</t>
    </r>
    <r>
      <rPr>
        <sz val="10"/>
        <rFont val="Times New Roman"/>
        <family val="1"/>
      </rPr>
      <t>R</t>
    </r>
    <r>
      <rPr>
        <sz val="10"/>
        <rFont val="宋体"/>
        <charset val="134"/>
      </rPr>
      <t>值在管制上下限外则不可接受</t>
    </r>
    <r>
      <rPr>
        <sz val="10"/>
        <rFont val="Times New Roman"/>
        <family val="1"/>
      </rPr>
      <t xml:space="preserve">                                       </t>
    </r>
  </si>
  <si>
    <t>判定者：王威</t>
  </si>
  <si>
    <t>手持式X射线荧光光谱仪</t>
    <phoneticPr fontId="6" type="noConversion"/>
  </si>
  <si>
    <t xml:space="preserve">Cr:18.60  </t>
    <phoneticPr fontId="6" type="noConversion"/>
  </si>
  <si>
    <t>HH-27</t>
    <phoneticPr fontId="6" type="noConversion"/>
  </si>
</sst>
</file>

<file path=xl/styles.xml><?xml version="1.0" encoding="utf-8"?>
<styleSheet xmlns="http://schemas.openxmlformats.org/spreadsheetml/2006/main">
  <numFmts count="11">
    <numFmt numFmtId="176" formatCode="m/d"/>
    <numFmt numFmtId="177" formatCode="0.0000_);[Red]\(0.0000\)"/>
    <numFmt numFmtId="178" formatCode="yyyy&quot;年&quot;m&quot;月&quot;d&quot;日&quot;;@"/>
    <numFmt numFmtId="179" formatCode="0.00;[Red]0.00"/>
    <numFmt numFmtId="180" formatCode="0.000_);[Red]\(0.000\)"/>
    <numFmt numFmtId="181" formatCode="0.00000;[Red]0.00000"/>
    <numFmt numFmtId="182" formatCode="0;[Red]0"/>
    <numFmt numFmtId="183" formatCode="0.0_);[Red]\(0.0\)"/>
    <numFmt numFmtId="184" formatCode="0.00000_);[Red]\(0.00000\)"/>
    <numFmt numFmtId="185" formatCode="yyyy&quot;年&quot;m&quot;月&quot;;@"/>
    <numFmt numFmtId="186" formatCode="0.000;[Red]0.000"/>
  </numFmts>
  <fonts count="11">
    <font>
      <sz val="12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0"/>
      <name val="Times New Roman"/>
      <family val="1"/>
    </font>
    <font>
      <sz val="9"/>
      <name val="Times New Roman"/>
      <family val="1"/>
    </font>
    <font>
      <sz val="9"/>
      <name val="宋体"/>
      <charset val="134"/>
    </font>
    <font>
      <sz val="11"/>
      <name val="Times New Roman"/>
      <family val="1"/>
    </font>
    <font>
      <sz val="11"/>
      <name val="宋体"/>
      <charset val="134"/>
    </font>
    <font>
      <sz val="10"/>
      <name val="Arial"/>
      <family val="2"/>
    </font>
    <font>
      <vertAlign val="subscript"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8" fontId="4" fillId="2" borderId="4" xfId="0" applyNumberFormat="1" applyFont="1" applyFill="1" applyBorder="1" applyAlignment="1">
      <alignment horizontal="center" vertical="center"/>
    </xf>
    <xf numFmtId="20" fontId="3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79" fontId="5" fillId="2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80" fontId="5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80" fontId="5" fillId="0" borderId="6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80" fontId="7" fillId="0" borderId="4" xfId="0" applyNumberFormat="1" applyFont="1" applyBorder="1" applyAlignment="1">
      <alignment horizontal="center" vertical="center"/>
    </xf>
    <xf numFmtId="180" fontId="5" fillId="0" borderId="0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83" fontId="5" fillId="0" borderId="4" xfId="0" applyNumberFormat="1" applyFont="1" applyBorder="1" applyAlignment="1">
      <alignment horizontal="center" vertical="center"/>
    </xf>
    <xf numFmtId="184" fontId="5" fillId="0" borderId="0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/>
    <xf numFmtId="176" fontId="1" fillId="0" borderId="0" xfId="0" applyNumberFormat="1" applyFont="1" applyAlignment="1">
      <alignment horizontal="center" vertical="center"/>
    </xf>
    <xf numFmtId="185" fontId="4" fillId="2" borderId="4" xfId="0" applyNumberFormat="1" applyFont="1" applyFill="1" applyBorder="1" applyAlignment="1">
      <alignment horizontal="center" vertical="center"/>
    </xf>
    <xf numFmtId="185" fontId="4" fillId="2" borderId="13" xfId="0" applyNumberFormat="1" applyFont="1" applyFill="1" applyBorder="1" applyAlignment="1">
      <alignment horizontal="center" vertical="center"/>
    </xf>
    <xf numFmtId="20" fontId="3" fillId="2" borderId="13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186" fontId="5" fillId="2" borderId="4" xfId="0" applyNumberFormat="1" applyFont="1" applyFill="1" applyBorder="1" applyAlignment="1">
      <alignment horizontal="center" vertical="center"/>
    </xf>
    <xf numFmtId="182" fontId="5" fillId="2" borderId="4" xfId="0" applyNumberFormat="1" applyFont="1" applyFill="1" applyBorder="1" applyAlignment="1">
      <alignment horizontal="center" vertical="center"/>
    </xf>
    <xf numFmtId="181" fontId="5" fillId="2" borderId="4" xfId="0" applyNumberFormat="1" applyFont="1" applyFill="1" applyBorder="1" applyAlignment="1">
      <alignment horizontal="center" vertical="center"/>
    </xf>
    <xf numFmtId="181" fontId="5" fillId="2" borderId="13" xfId="0" applyNumberFormat="1" applyFont="1" applyFill="1" applyBorder="1" applyAlignment="1">
      <alignment horizontal="center" vertical="center"/>
    </xf>
    <xf numFmtId="181" fontId="5" fillId="0" borderId="0" xfId="0" applyNumberFormat="1" applyFont="1" applyFill="1" applyBorder="1" applyAlignment="1">
      <alignment horizontal="center" vertical="center"/>
    </xf>
    <xf numFmtId="181" fontId="4" fillId="2" borderId="4" xfId="0" applyNumberFormat="1" applyFont="1" applyFill="1" applyBorder="1" applyAlignment="1">
      <alignment horizontal="center" vertical="center"/>
    </xf>
    <xf numFmtId="181" fontId="4" fillId="2" borderId="13" xfId="0" applyNumberFormat="1" applyFont="1" applyFill="1" applyBorder="1" applyAlignment="1">
      <alignment horizontal="center" vertical="center"/>
    </xf>
    <xf numFmtId="181" fontId="4" fillId="0" borderId="0" xfId="0" applyNumberFormat="1" applyFont="1" applyFill="1" applyBorder="1" applyAlignment="1">
      <alignment horizontal="center" vertical="center"/>
    </xf>
    <xf numFmtId="177" fontId="5" fillId="0" borderId="4" xfId="0" applyNumberFormat="1" applyFont="1" applyBorder="1" applyAlignment="1">
      <alignment horizontal="center" vertical="center"/>
    </xf>
    <xf numFmtId="180" fontId="5" fillId="0" borderId="13" xfId="0" applyNumberFormat="1" applyFont="1" applyBorder="1" applyAlignment="1">
      <alignment horizontal="center" vertical="center"/>
    </xf>
    <xf numFmtId="180" fontId="5" fillId="0" borderId="0" xfId="0" applyNumberFormat="1" applyFont="1" applyFill="1" applyBorder="1" applyAlignment="1">
      <alignment horizontal="center" vertical="center"/>
    </xf>
    <xf numFmtId="180" fontId="5" fillId="0" borderId="14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80" fontId="5" fillId="0" borderId="15" xfId="0" applyNumberFormat="1" applyFont="1" applyBorder="1" applyAlignment="1">
      <alignment horizontal="center" vertical="center"/>
    </xf>
    <xf numFmtId="184" fontId="5" fillId="0" borderId="15" xfId="0" applyNumberFormat="1" applyFont="1" applyBorder="1" applyAlignment="1">
      <alignment horizontal="center" vertical="center"/>
    </xf>
    <xf numFmtId="186" fontId="5" fillId="0" borderId="0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8" fillId="0" borderId="15" xfId="0" applyFont="1" applyBorder="1" applyAlignment="1">
      <alignment horizontal="center" vertical="center"/>
    </xf>
    <xf numFmtId="184" fontId="1" fillId="0" borderId="0" xfId="0" applyNumberFormat="1" applyFont="1" applyAlignment="1">
      <alignment horizontal="center" vertical="center"/>
    </xf>
    <xf numFmtId="0" fontId="6" fillId="0" borderId="4" xfId="0" quotePrefix="1" applyFont="1" applyBorder="1" applyAlignment="1">
      <alignment horizontal="center" vertical="center"/>
    </xf>
    <xf numFmtId="183" fontId="5" fillId="0" borderId="4" xfId="0" quotePrefix="1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6" fillId="0" borderId="0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0" fontId="3" fillId="2" borderId="2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top"/>
    </xf>
    <xf numFmtId="0" fontId="9" fillId="2" borderId="2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</cellXfs>
  <cellStyles count="1">
    <cellStyle name="常规" xfId="0" builtinId="0"/>
  </cellStyles>
  <dxfs count="3">
    <dxf>
      <font>
        <b/>
        <i val="0"/>
        <color indexed="10"/>
      </font>
      <fill>
        <patternFill patternType="solid">
          <bgColor indexed="44"/>
        </patternFill>
      </fill>
    </dxf>
    <dxf>
      <font>
        <b/>
        <i val="0"/>
        <color indexed="10"/>
      </font>
      <fill>
        <patternFill patternType="solid">
          <bgColor indexed="22"/>
        </patternFill>
      </fill>
    </dxf>
    <dxf>
      <font>
        <b/>
        <i val="0"/>
        <color indexed="10"/>
      </font>
      <fill>
        <patternFill patternType="solid">
          <bgColor indexed="4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1000"/>
              <a:t>均值控制图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7.5531620519416615E-2"/>
          <c:y val="0.23896329573223429"/>
          <c:w val="0.92432127948634102"/>
          <c:h val="0.63523352604924499"/>
        </c:manualLayout>
      </c:layout>
      <c:lineChart>
        <c:grouping val="standard"/>
        <c:ser>
          <c:idx val="0"/>
          <c:order val="0"/>
          <c:marker>
            <c:symbol val="none"/>
          </c:marker>
          <c:val>
            <c:numRef>
              <c:f>控制图!$C$12:$L$12</c:f>
              <c:numCache>
                <c:formatCode>0.000_);[Red]\(0.000\)</c:formatCode>
                <c:ptCount val="10"/>
                <c:pt idx="0">
                  <c:v>18.624000000000002</c:v>
                </c:pt>
                <c:pt idx="1">
                  <c:v>18.631999999999998</c:v>
                </c:pt>
                <c:pt idx="2">
                  <c:v>18.618000000000002</c:v>
                </c:pt>
                <c:pt idx="3">
                  <c:v>18.618000000000002</c:v>
                </c:pt>
                <c:pt idx="4">
                  <c:v>18.628</c:v>
                </c:pt>
                <c:pt idx="5">
                  <c:v>18.616000000000003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6F-431D-A6E5-42C5A83A710D}"/>
            </c:ext>
          </c:extLst>
        </c:ser>
        <c:marker val="1"/>
        <c:axId val="224981760"/>
        <c:axId val="224983296"/>
      </c:lineChart>
      <c:catAx>
        <c:axId val="224981760"/>
        <c:scaling>
          <c:orientation val="minMax"/>
        </c:scaling>
        <c:axPos val="b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24983296"/>
        <c:crosses val="autoZero"/>
        <c:auto val="1"/>
        <c:lblAlgn val="ctr"/>
        <c:lblOffset val="100"/>
      </c:catAx>
      <c:valAx>
        <c:axId val="224983296"/>
        <c:scaling>
          <c:orientation val="minMax"/>
          <c:max val="18.65000000000002"/>
          <c:min val="18.59"/>
        </c:scaling>
        <c:axPos val="l"/>
        <c:majorGridlines/>
        <c:numFmt formatCode="0.000_);[Red]\(0.000\)" sourceLinked="1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24981760"/>
        <c:crosses val="autoZero"/>
        <c:crossBetween val="between"/>
        <c:majorUnit val="1.0000000000000005E-2"/>
      </c:valAx>
    </c:plotArea>
    <c:plotVisOnly val="1"/>
    <c:dispBlanksAs val="gap"/>
  </c:chart>
  <c:txPr>
    <a:bodyPr/>
    <a:lstStyle/>
    <a:p>
      <a:pPr>
        <a:defRPr lang="zh-CN"/>
      </a:pPr>
      <a:endParaRPr lang="zh-CN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1000"/>
              <a:t>极差控制图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6.3088613716630521E-2"/>
          <c:y val="0.24520384951881022"/>
          <c:w val="0.92918767475657515"/>
          <c:h val="0.60626538349372994"/>
        </c:manualLayout>
      </c:layout>
      <c:lineChart>
        <c:grouping val="standard"/>
        <c:ser>
          <c:idx val="0"/>
          <c:order val="0"/>
          <c:marker>
            <c:symbol val="none"/>
          </c:marker>
          <c:val>
            <c:numRef>
              <c:f>控制图!$C$13:$P$13</c:f>
              <c:numCache>
                <c:formatCode>0.000_);[Red]\(0.000\)</c:formatCode>
                <c:ptCount val="14"/>
                <c:pt idx="0">
                  <c:v>5.9999999999998721E-2</c:v>
                </c:pt>
                <c:pt idx="1">
                  <c:v>3.9999999999999147E-2</c:v>
                </c:pt>
                <c:pt idx="2">
                  <c:v>3.9999999999999147E-2</c:v>
                </c:pt>
                <c:pt idx="3">
                  <c:v>5.0000000000000711E-2</c:v>
                </c:pt>
                <c:pt idx="4">
                  <c:v>3.9999999999999147E-2</c:v>
                </c:pt>
                <c:pt idx="5">
                  <c:v>5.9999999999998721E-2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1B-4F9D-84F4-86633F981A12}"/>
            </c:ext>
          </c:extLst>
        </c:ser>
        <c:marker val="1"/>
        <c:axId val="225748864"/>
        <c:axId val="225750400"/>
      </c:lineChart>
      <c:catAx>
        <c:axId val="225748864"/>
        <c:scaling>
          <c:orientation val="minMax"/>
        </c:scaling>
        <c:axPos val="b"/>
        <c:numFmt formatCode="General" sourceLinked="1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25750400"/>
        <c:crosses val="autoZero"/>
        <c:auto val="1"/>
        <c:lblAlgn val="ctr"/>
        <c:lblOffset val="100"/>
      </c:catAx>
      <c:valAx>
        <c:axId val="225750400"/>
        <c:scaling>
          <c:orientation val="minMax"/>
          <c:max val="9.5000000000000043E-2"/>
          <c:min val="0"/>
        </c:scaling>
        <c:axPos val="l"/>
        <c:majorGridlines/>
        <c:numFmt formatCode="0.000_);[Red]\(0.000\)" sourceLinked="1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25748864"/>
        <c:crosses val="autoZero"/>
        <c:crossBetween val="between"/>
        <c:majorUnit val="1.0000000000000005E-2"/>
        <c:minorUnit val="1.0000000000000013E-3"/>
      </c:valAx>
    </c:plotArea>
    <c:plotVisOnly val="1"/>
    <c:dispBlanksAs val="gap"/>
  </c:chart>
  <c:txPr>
    <a:bodyPr/>
    <a:lstStyle/>
    <a:p>
      <a:pPr>
        <a:defRPr lang="zh-CN"/>
      </a:pPr>
      <a:endParaRPr lang="zh-CN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12</xdr:row>
      <xdr:rowOff>38100</xdr:rowOff>
    </xdr:from>
    <xdr:to>
      <xdr:col>1</xdr:col>
      <xdr:colOff>200025</xdr:colOff>
      <xdr:row>12</xdr:row>
      <xdr:rowOff>38100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ShapeType="1"/>
        </xdr:cNvSpPr>
      </xdr:nvSpPr>
      <xdr:spPr>
        <a:xfrm>
          <a:off x="454025" y="21526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7</xdr:col>
      <xdr:colOff>19050</xdr:colOff>
      <xdr:row>47</xdr:row>
      <xdr:rowOff>57150</xdr:rowOff>
    </xdr:from>
    <xdr:to>
      <xdr:col>7</xdr:col>
      <xdr:colOff>152400</xdr:colOff>
      <xdr:row>47</xdr:row>
      <xdr:rowOff>180975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rrowheads="1"/>
        </xdr:cNvSpPr>
      </xdr:nvSpPr>
      <xdr:spPr>
        <a:xfrm>
          <a:off x="5459730" y="7724775"/>
          <a:ext cx="133350" cy="123825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1</xdr:col>
      <xdr:colOff>133350</xdr:colOff>
      <xdr:row>15</xdr:row>
      <xdr:rowOff>38100</xdr:rowOff>
    </xdr:from>
    <xdr:to>
      <xdr:col>1</xdr:col>
      <xdr:colOff>209550</xdr:colOff>
      <xdr:row>15</xdr:row>
      <xdr:rowOff>38100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ShapeType="1"/>
        </xdr:cNvSpPr>
      </xdr:nvSpPr>
      <xdr:spPr>
        <a:xfrm>
          <a:off x="454025" y="271462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16</xdr:row>
      <xdr:rowOff>38100</xdr:rowOff>
    </xdr:from>
    <xdr:to>
      <xdr:col>1</xdr:col>
      <xdr:colOff>209550</xdr:colOff>
      <xdr:row>16</xdr:row>
      <xdr:rowOff>38100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ShapeType="1"/>
        </xdr:cNvSpPr>
      </xdr:nvSpPr>
      <xdr:spPr>
        <a:xfrm>
          <a:off x="454025" y="291465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15</xdr:row>
      <xdr:rowOff>19050</xdr:rowOff>
    </xdr:from>
    <xdr:to>
      <xdr:col>1</xdr:col>
      <xdr:colOff>209550</xdr:colOff>
      <xdr:row>15</xdr:row>
      <xdr:rowOff>19050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ShapeType="1"/>
        </xdr:cNvSpPr>
      </xdr:nvSpPr>
      <xdr:spPr>
        <a:xfrm>
          <a:off x="454025" y="269557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28575</xdr:colOff>
      <xdr:row>16</xdr:row>
      <xdr:rowOff>38100</xdr:rowOff>
    </xdr:from>
    <xdr:to>
      <xdr:col>5</xdr:col>
      <xdr:colOff>95250</xdr:colOff>
      <xdr:row>16</xdr:row>
      <xdr:rowOff>38100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ShapeType="1"/>
        </xdr:cNvSpPr>
      </xdr:nvSpPr>
      <xdr:spPr>
        <a:xfrm>
          <a:off x="3532505" y="29146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257175</xdr:colOff>
      <xdr:row>16</xdr:row>
      <xdr:rowOff>38100</xdr:rowOff>
    </xdr:from>
    <xdr:to>
      <xdr:col>5</xdr:col>
      <xdr:colOff>314325</xdr:colOff>
      <xdr:row>16</xdr:row>
      <xdr:rowOff>38100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ShapeType="1"/>
        </xdr:cNvSpPr>
      </xdr:nvSpPr>
      <xdr:spPr>
        <a:xfrm>
          <a:off x="3761105" y="291465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200025</xdr:colOff>
      <xdr:row>17</xdr:row>
      <xdr:rowOff>38100</xdr:rowOff>
    </xdr:from>
    <xdr:to>
      <xdr:col>5</xdr:col>
      <xdr:colOff>247650</xdr:colOff>
      <xdr:row>17</xdr:row>
      <xdr:rowOff>38100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ShapeType="1"/>
        </xdr:cNvSpPr>
      </xdr:nvSpPr>
      <xdr:spPr>
        <a:xfrm>
          <a:off x="3703955" y="3114675"/>
          <a:ext cx="476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190500</xdr:colOff>
      <xdr:row>18</xdr:row>
      <xdr:rowOff>38100</xdr:rowOff>
    </xdr:from>
    <xdr:to>
      <xdr:col>5</xdr:col>
      <xdr:colOff>247650</xdr:colOff>
      <xdr:row>18</xdr:row>
      <xdr:rowOff>38100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ShapeType="1"/>
        </xdr:cNvSpPr>
      </xdr:nvSpPr>
      <xdr:spPr>
        <a:xfrm>
          <a:off x="3694430" y="32766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28575</xdr:colOff>
      <xdr:row>16</xdr:row>
      <xdr:rowOff>19050</xdr:rowOff>
    </xdr:from>
    <xdr:to>
      <xdr:col>5</xdr:col>
      <xdr:colOff>95250</xdr:colOff>
      <xdr:row>16</xdr:row>
      <xdr:rowOff>19050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ShapeType="1"/>
        </xdr:cNvSpPr>
      </xdr:nvSpPr>
      <xdr:spPr>
        <a:xfrm>
          <a:off x="3532505" y="289560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</xdr:colOff>
      <xdr:row>15</xdr:row>
      <xdr:rowOff>38100</xdr:rowOff>
    </xdr:from>
    <xdr:to>
      <xdr:col>5</xdr:col>
      <xdr:colOff>85725</xdr:colOff>
      <xdr:row>15</xdr:row>
      <xdr:rowOff>38100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ShapeType="1"/>
        </xdr:cNvSpPr>
      </xdr:nvSpPr>
      <xdr:spPr>
        <a:xfrm>
          <a:off x="3522980" y="271462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</xdr:colOff>
      <xdr:row>15</xdr:row>
      <xdr:rowOff>19050</xdr:rowOff>
    </xdr:from>
    <xdr:to>
      <xdr:col>5</xdr:col>
      <xdr:colOff>85725</xdr:colOff>
      <xdr:row>15</xdr:row>
      <xdr:rowOff>19050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ShapeType="1"/>
        </xdr:cNvSpPr>
      </xdr:nvSpPr>
      <xdr:spPr>
        <a:xfrm>
          <a:off x="3522980" y="26955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266700</xdr:colOff>
      <xdr:row>15</xdr:row>
      <xdr:rowOff>38100</xdr:rowOff>
    </xdr:from>
    <xdr:to>
      <xdr:col>5</xdr:col>
      <xdr:colOff>323850</xdr:colOff>
      <xdr:row>15</xdr:row>
      <xdr:rowOff>38100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ShapeType="1"/>
        </xdr:cNvSpPr>
      </xdr:nvSpPr>
      <xdr:spPr>
        <a:xfrm>
          <a:off x="3770630" y="271462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142875</xdr:colOff>
      <xdr:row>11</xdr:row>
      <xdr:rowOff>47625</xdr:rowOff>
    </xdr:from>
    <xdr:to>
      <xdr:col>1</xdr:col>
      <xdr:colOff>209550</xdr:colOff>
      <xdr:row>11</xdr:row>
      <xdr:rowOff>47625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ShapeType="1"/>
        </xdr:cNvSpPr>
      </xdr:nvSpPr>
      <xdr:spPr>
        <a:xfrm>
          <a:off x="463550" y="198120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16</xdr:row>
      <xdr:rowOff>19050</xdr:rowOff>
    </xdr:from>
    <xdr:to>
      <xdr:col>1</xdr:col>
      <xdr:colOff>209550</xdr:colOff>
      <xdr:row>16</xdr:row>
      <xdr:rowOff>19050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ShapeType="1"/>
        </xdr:cNvSpPr>
      </xdr:nvSpPr>
      <xdr:spPr>
        <a:xfrm>
          <a:off x="454025" y="289560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7</xdr:col>
      <xdr:colOff>19050</xdr:colOff>
      <xdr:row>47</xdr:row>
      <xdr:rowOff>57150</xdr:rowOff>
    </xdr:from>
    <xdr:to>
      <xdr:col>7</xdr:col>
      <xdr:colOff>152400</xdr:colOff>
      <xdr:row>47</xdr:row>
      <xdr:rowOff>180975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rrowheads="1"/>
        </xdr:cNvSpPr>
      </xdr:nvSpPr>
      <xdr:spPr>
        <a:xfrm>
          <a:off x="5459730" y="7724775"/>
          <a:ext cx="133350" cy="123825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1</xdr:col>
      <xdr:colOff>133350</xdr:colOff>
      <xdr:row>12</xdr:row>
      <xdr:rowOff>38100</xdr:rowOff>
    </xdr:from>
    <xdr:to>
      <xdr:col>1</xdr:col>
      <xdr:colOff>200025</xdr:colOff>
      <xdr:row>12</xdr:row>
      <xdr:rowOff>38100</xdr:rowOff>
    </xdr:to>
    <xdr:sp macro="" textlink="">
      <xdr:nvSpPr>
        <xdr:cNvPr id="21" name="Line 2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ShapeType="1"/>
        </xdr:cNvSpPr>
      </xdr:nvSpPr>
      <xdr:spPr>
        <a:xfrm>
          <a:off x="454025" y="21526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7</xdr:col>
      <xdr:colOff>19050</xdr:colOff>
      <xdr:row>47</xdr:row>
      <xdr:rowOff>57150</xdr:rowOff>
    </xdr:from>
    <xdr:to>
      <xdr:col>7</xdr:col>
      <xdr:colOff>152400</xdr:colOff>
      <xdr:row>47</xdr:row>
      <xdr:rowOff>180975</xdr:rowOff>
    </xdr:to>
    <xdr:sp macro="" textlink="">
      <xdr:nvSpPr>
        <xdr:cNvPr id="22" name="Rectangle 22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rrowheads="1"/>
        </xdr:cNvSpPr>
      </xdr:nvSpPr>
      <xdr:spPr>
        <a:xfrm>
          <a:off x="5459730" y="7724775"/>
          <a:ext cx="133350" cy="123825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1</xdr:col>
      <xdr:colOff>133350</xdr:colOff>
      <xdr:row>15</xdr:row>
      <xdr:rowOff>38100</xdr:rowOff>
    </xdr:from>
    <xdr:to>
      <xdr:col>1</xdr:col>
      <xdr:colOff>209550</xdr:colOff>
      <xdr:row>15</xdr:row>
      <xdr:rowOff>38100</xdr:rowOff>
    </xdr:to>
    <xdr:sp macro="" textlink="">
      <xdr:nvSpPr>
        <xdr:cNvPr id="23" name="Line 23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ShapeType="1"/>
        </xdr:cNvSpPr>
      </xdr:nvSpPr>
      <xdr:spPr>
        <a:xfrm>
          <a:off x="454025" y="271462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16</xdr:row>
      <xdr:rowOff>38100</xdr:rowOff>
    </xdr:from>
    <xdr:to>
      <xdr:col>1</xdr:col>
      <xdr:colOff>209550</xdr:colOff>
      <xdr:row>16</xdr:row>
      <xdr:rowOff>38100</xdr:rowOff>
    </xdr:to>
    <xdr:sp macro="" textlink="">
      <xdr:nvSpPr>
        <xdr:cNvPr id="24" name="Line 24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>
          <a:spLocks noChangeShapeType="1"/>
        </xdr:cNvSpPr>
      </xdr:nvSpPr>
      <xdr:spPr>
        <a:xfrm>
          <a:off x="454025" y="291465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15</xdr:row>
      <xdr:rowOff>19050</xdr:rowOff>
    </xdr:from>
    <xdr:to>
      <xdr:col>1</xdr:col>
      <xdr:colOff>209550</xdr:colOff>
      <xdr:row>15</xdr:row>
      <xdr:rowOff>19050</xdr:rowOff>
    </xdr:to>
    <xdr:sp macro="" textlink="">
      <xdr:nvSpPr>
        <xdr:cNvPr id="25" name="Line 25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>
          <a:spLocks noChangeShapeType="1"/>
        </xdr:cNvSpPr>
      </xdr:nvSpPr>
      <xdr:spPr>
        <a:xfrm>
          <a:off x="454025" y="269557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28575</xdr:colOff>
      <xdr:row>16</xdr:row>
      <xdr:rowOff>38100</xdr:rowOff>
    </xdr:from>
    <xdr:to>
      <xdr:col>5</xdr:col>
      <xdr:colOff>95250</xdr:colOff>
      <xdr:row>16</xdr:row>
      <xdr:rowOff>38100</xdr:rowOff>
    </xdr:to>
    <xdr:sp macro="" textlink="">
      <xdr:nvSpPr>
        <xdr:cNvPr id="26" name="Line 26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>
          <a:spLocks noChangeShapeType="1"/>
        </xdr:cNvSpPr>
      </xdr:nvSpPr>
      <xdr:spPr>
        <a:xfrm>
          <a:off x="3532505" y="29146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257175</xdr:colOff>
      <xdr:row>16</xdr:row>
      <xdr:rowOff>38100</xdr:rowOff>
    </xdr:from>
    <xdr:to>
      <xdr:col>5</xdr:col>
      <xdr:colOff>314325</xdr:colOff>
      <xdr:row>16</xdr:row>
      <xdr:rowOff>38100</xdr:rowOff>
    </xdr:to>
    <xdr:sp macro="" textlink="">
      <xdr:nvSpPr>
        <xdr:cNvPr id="27" name="Line 27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>
          <a:spLocks noChangeShapeType="1"/>
        </xdr:cNvSpPr>
      </xdr:nvSpPr>
      <xdr:spPr>
        <a:xfrm>
          <a:off x="3761105" y="291465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200025</xdr:colOff>
      <xdr:row>17</xdr:row>
      <xdr:rowOff>38100</xdr:rowOff>
    </xdr:from>
    <xdr:to>
      <xdr:col>5</xdr:col>
      <xdr:colOff>247650</xdr:colOff>
      <xdr:row>17</xdr:row>
      <xdr:rowOff>38100</xdr:rowOff>
    </xdr:to>
    <xdr:sp macro="" textlink="">
      <xdr:nvSpPr>
        <xdr:cNvPr id="28" name="Line 28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>
          <a:spLocks noChangeShapeType="1"/>
        </xdr:cNvSpPr>
      </xdr:nvSpPr>
      <xdr:spPr>
        <a:xfrm>
          <a:off x="3703955" y="3114675"/>
          <a:ext cx="476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190500</xdr:colOff>
      <xdr:row>18</xdr:row>
      <xdr:rowOff>38100</xdr:rowOff>
    </xdr:from>
    <xdr:to>
      <xdr:col>5</xdr:col>
      <xdr:colOff>247650</xdr:colOff>
      <xdr:row>18</xdr:row>
      <xdr:rowOff>38100</xdr:rowOff>
    </xdr:to>
    <xdr:sp macro="" textlink="">
      <xdr:nvSpPr>
        <xdr:cNvPr id="29" name="Line 29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>
          <a:spLocks noChangeShapeType="1"/>
        </xdr:cNvSpPr>
      </xdr:nvSpPr>
      <xdr:spPr>
        <a:xfrm>
          <a:off x="3694430" y="32766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28575</xdr:colOff>
      <xdr:row>16</xdr:row>
      <xdr:rowOff>19050</xdr:rowOff>
    </xdr:from>
    <xdr:to>
      <xdr:col>5</xdr:col>
      <xdr:colOff>95250</xdr:colOff>
      <xdr:row>16</xdr:row>
      <xdr:rowOff>19050</xdr:rowOff>
    </xdr:to>
    <xdr:sp macro="" textlink="">
      <xdr:nvSpPr>
        <xdr:cNvPr id="30" name="Line 30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>
          <a:spLocks noChangeShapeType="1"/>
        </xdr:cNvSpPr>
      </xdr:nvSpPr>
      <xdr:spPr>
        <a:xfrm>
          <a:off x="3532505" y="289560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</xdr:colOff>
      <xdr:row>15</xdr:row>
      <xdr:rowOff>38100</xdr:rowOff>
    </xdr:from>
    <xdr:to>
      <xdr:col>5</xdr:col>
      <xdr:colOff>85725</xdr:colOff>
      <xdr:row>15</xdr:row>
      <xdr:rowOff>38100</xdr:rowOff>
    </xdr:to>
    <xdr:sp macro="" textlink="">
      <xdr:nvSpPr>
        <xdr:cNvPr id="31" name="Line 3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>
          <a:spLocks noChangeShapeType="1"/>
        </xdr:cNvSpPr>
      </xdr:nvSpPr>
      <xdr:spPr>
        <a:xfrm>
          <a:off x="3522980" y="271462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</xdr:colOff>
      <xdr:row>15</xdr:row>
      <xdr:rowOff>19050</xdr:rowOff>
    </xdr:from>
    <xdr:to>
      <xdr:col>5</xdr:col>
      <xdr:colOff>85725</xdr:colOff>
      <xdr:row>15</xdr:row>
      <xdr:rowOff>19050</xdr:rowOff>
    </xdr:to>
    <xdr:sp macro="" textlink="">
      <xdr:nvSpPr>
        <xdr:cNvPr id="32" name="Line 32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>
          <a:spLocks noChangeShapeType="1"/>
        </xdr:cNvSpPr>
      </xdr:nvSpPr>
      <xdr:spPr>
        <a:xfrm>
          <a:off x="3522980" y="26955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266700</xdr:colOff>
      <xdr:row>15</xdr:row>
      <xdr:rowOff>38100</xdr:rowOff>
    </xdr:from>
    <xdr:to>
      <xdr:col>5</xdr:col>
      <xdr:colOff>323850</xdr:colOff>
      <xdr:row>15</xdr:row>
      <xdr:rowOff>38100</xdr:rowOff>
    </xdr:to>
    <xdr:sp macro="" textlink="">
      <xdr:nvSpPr>
        <xdr:cNvPr id="33" name="Line 33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>
          <a:spLocks noChangeShapeType="1"/>
        </xdr:cNvSpPr>
      </xdr:nvSpPr>
      <xdr:spPr>
        <a:xfrm>
          <a:off x="3770630" y="271462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142875</xdr:colOff>
      <xdr:row>11</xdr:row>
      <xdr:rowOff>47625</xdr:rowOff>
    </xdr:from>
    <xdr:to>
      <xdr:col>1</xdr:col>
      <xdr:colOff>209550</xdr:colOff>
      <xdr:row>11</xdr:row>
      <xdr:rowOff>47625</xdr:rowOff>
    </xdr:to>
    <xdr:sp macro="" textlink="">
      <xdr:nvSpPr>
        <xdr:cNvPr id="35" name="Line 35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>
          <a:spLocks noChangeShapeType="1"/>
        </xdr:cNvSpPr>
      </xdr:nvSpPr>
      <xdr:spPr>
        <a:xfrm>
          <a:off x="463550" y="198120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16</xdr:row>
      <xdr:rowOff>19050</xdr:rowOff>
    </xdr:from>
    <xdr:to>
      <xdr:col>1</xdr:col>
      <xdr:colOff>209550</xdr:colOff>
      <xdr:row>16</xdr:row>
      <xdr:rowOff>19050</xdr:rowOff>
    </xdr:to>
    <xdr:sp macro="" textlink="">
      <xdr:nvSpPr>
        <xdr:cNvPr id="36" name="Line 36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>
          <a:spLocks noChangeShapeType="1"/>
        </xdr:cNvSpPr>
      </xdr:nvSpPr>
      <xdr:spPr>
        <a:xfrm>
          <a:off x="454025" y="289560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7</xdr:col>
      <xdr:colOff>19050</xdr:colOff>
      <xdr:row>47</xdr:row>
      <xdr:rowOff>57150</xdr:rowOff>
    </xdr:from>
    <xdr:to>
      <xdr:col>7</xdr:col>
      <xdr:colOff>152400</xdr:colOff>
      <xdr:row>47</xdr:row>
      <xdr:rowOff>180975</xdr:rowOff>
    </xdr:to>
    <xdr:sp macro="" textlink="">
      <xdr:nvSpPr>
        <xdr:cNvPr id="37" name="Rectangle 37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>
          <a:spLocks noChangeArrowheads="1"/>
        </xdr:cNvSpPr>
      </xdr:nvSpPr>
      <xdr:spPr>
        <a:xfrm>
          <a:off x="5459730" y="7724775"/>
          <a:ext cx="133350" cy="123825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0</xdr:col>
      <xdr:colOff>38101</xdr:colOff>
      <xdr:row>26</xdr:row>
      <xdr:rowOff>155120</xdr:rowOff>
    </xdr:from>
    <xdr:to>
      <xdr:col>9</xdr:col>
      <xdr:colOff>514350</xdr:colOff>
      <xdr:row>36</xdr:row>
      <xdr:rowOff>57150</xdr:rowOff>
    </xdr:to>
    <xdr:graphicFrame macro="">
      <xdr:nvGraphicFramePr>
        <xdr:cNvPr id="42" name="图表 4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133350</xdr:colOff>
      <xdr:row>15</xdr:row>
      <xdr:rowOff>38100</xdr:rowOff>
    </xdr:from>
    <xdr:to>
      <xdr:col>1</xdr:col>
      <xdr:colOff>209550</xdr:colOff>
      <xdr:row>15</xdr:row>
      <xdr:rowOff>38100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>
          <a:spLocks noChangeShapeType="1"/>
        </xdr:cNvSpPr>
      </xdr:nvSpPr>
      <xdr:spPr>
        <a:xfrm>
          <a:off x="454025" y="271462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15</xdr:row>
      <xdr:rowOff>19050</xdr:rowOff>
    </xdr:from>
    <xdr:to>
      <xdr:col>1</xdr:col>
      <xdr:colOff>209550</xdr:colOff>
      <xdr:row>15</xdr:row>
      <xdr:rowOff>19050</xdr:rowOff>
    </xdr:to>
    <xdr:sp macro="" textlink="">
      <xdr:nvSpPr>
        <xdr:cNvPr id="44" name="Line 5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>
          <a:spLocks noChangeShapeType="1"/>
        </xdr:cNvSpPr>
      </xdr:nvSpPr>
      <xdr:spPr>
        <a:xfrm>
          <a:off x="454025" y="269557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15</xdr:row>
      <xdr:rowOff>38100</xdr:rowOff>
    </xdr:from>
    <xdr:to>
      <xdr:col>1</xdr:col>
      <xdr:colOff>209550</xdr:colOff>
      <xdr:row>15</xdr:row>
      <xdr:rowOff>38100</xdr:rowOff>
    </xdr:to>
    <xdr:sp macro="" textlink="">
      <xdr:nvSpPr>
        <xdr:cNvPr id="45" name="Line 23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>
          <a:spLocks noChangeShapeType="1"/>
        </xdr:cNvSpPr>
      </xdr:nvSpPr>
      <xdr:spPr>
        <a:xfrm>
          <a:off x="454025" y="271462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15</xdr:row>
      <xdr:rowOff>19050</xdr:rowOff>
    </xdr:from>
    <xdr:to>
      <xdr:col>1</xdr:col>
      <xdr:colOff>209550</xdr:colOff>
      <xdr:row>15</xdr:row>
      <xdr:rowOff>19050</xdr:rowOff>
    </xdr:to>
    <xdr:sp macro="" textlink="">
      <xdr:nvSpPr>
        <xdr:cNvPr id="46" name="Line 25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>
          <a:spLocks noChangeShapeType="1"/>
        </xdr:cNvSpPr>
      </xdr:nvSpPr>
      <xdr:spPr>
        <a:xfrm>
          <a:off x="454025" y="269557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14</xdr:row>
      <xdr:rowOff>38100</xdr:rowOff>
    </xdr:from>
    <xdr:to>
      <xdr:col>1</xdr:col>
      <xdr:colOff>209550</xdr:colOff>
      <xdr:row>14</xdr:row>
      <xdr:rowOff>38100</xdr:rowOff>
    </xdr:to>
    <xdr:sp macro="" textlink="">
      <xdr:nvSpPr>
        <xdr:cNvPr id="47" name="Line 3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>
          <a:spLocks noChangeShapeType="1"/>
        </xdr:cNvSpPr>
      </xdr:nvSpPr>
      <xdr:spPr>
        <a:xfrm>
          <a:off x="454025" y="251460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15</xdr:row>
      <xdr:rowOff>38100</xdr:rowOff>
    </xdr:from>
    <xdr:to>
      <xdr:col>1</xdr:col>
      <xdr:colOff>209550</xdr:colOff>
      <xdr:row>15</xdr:row>
      <xdr:rowOff>38100</xdr:rowOff>
    </xdr:to>
    <xdr:sp macro="" textlink="">
      <xdr:nvSpPr>
        <xdr:cNvPr id="48" name="Line 4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>
          <a:spLocks noChangeShapeType="1"/>
        </xdr:cNvSpPr>
      </xdr:nvSpPr>
      <xdr:spPr>
        <a:xfrm>
          <a:off x="454025" y="271462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14</xdr:row>
      <xdr:rowOff>19050</xdr:rowOff>
    </xdr:from>
    <xdr:to>
      <xdr:col>1</xdr:col>
      <xdr:colOff>209550</xdr:colOff>
      <xdr:row>14</xdr:row>
      <xdr:rowOff>19050</xdr:rowOff>
    </xdr:to>
    <xdr:sp macro="" textlink="">
      <xdr:nvSpPr>
        <xdr:cNvPr id="49" name="Line 5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>
          <a:spLocks noChangeShapeType="1"/>
        </xdr:cNvSpPr>
      </xdr:nvSpPr>
      <xdr:spPr>
        <a:xfrm>
          <a:off x="454025" y="249555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15</xdr:row>
      <xdr:rowOff>19050</xdr:rowOff>
    </xdr:from>
    <xdr:to>
      <xdr:col>1</xdr:col>
      <xdr:colOff>209550</xdr:colOff>
      <xdr:row>15</xdr:row>
      <xdr:rowOff>19050</xdr:rowOff>
    </xdr:to>
    <xdr:sp macro="" textlink="">
      <xdr:nvSpPr>
        <xdr:cNvPr id="50" name="Line 16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>
          <a:spLocks noChangeShapeType="1"/>
        </xdr:cNvSpPr>
      </xdr:nvSpPr>
      <xdr:spPr>
        <a:xfrm>
          <a:off x="454025" y="269557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15</xdr:row>
      <xdr:rowOff>38100</xdr:rowOff>
    </xdr:from>
    <xdr:to>
      <xdr:col>1</xdr:col>
      <xdr:colOff>209550</xdr:colOff>
      <xdr:row>15</xdr:row>
      <xdr:rowOff>38100</xdr:rowOff>
    </xdr:to>
    <xdr:sp macro="" textlink="">
      <xdr:nvSpPr>
        <xdr:cNvPr id="51" name="Line 21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>
          <a:spLocks noChangeShapeType="1"/>
        </xdr:cNvSpPr>
      </xdr:nvSpPr>
      <xdr:spPr>
        <a:xfrm>
          <a:off x="454025" y="271462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15</xdr:row>
      <xdr:rowOff>19050</xdr:rowOff>
    </xdr:from>
    <xdr:to>
      <xdr:col>1</xdr:col>
      <xdr:colOff>209550</xdr:colOff>
      <xdr:row>15</xdr:row>
      <xdr:rowOff>19050</xdr:rowOff>
    </xdr:to>
    <xdr:sp macro="" textlink="">
      <xdr:nvSpPr>
        <xdr:cNvPr id="52" name="Line 23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>
          <a:spLocks noChangeShapeType="1"/>
        </xdr:cNvSpPr>
      </xdr:nvSpPr>
      <xdr:spPr>
        <a:xfrm>
          <a:off x="454025" y="269557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14</xdr:row>
      <xdr:rowOff>38100</xdr:rowOff>
    </xdr:from>
    <xdr:to>
      <xdr:col>1</xdr:col>
      <xdr:colOff>209550</xdr:colOff>
      <xdr:row>14</xdr:row>
      <xdr:rowOff>38100</xdr:rowOff>
    </xdr:to>
    <xdr:sp macro="" textlink="">
      <xdr:nvSpPr>
        <xdr:cNvPr id="53" name="Line 37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>
          <a:spLocks noChangeShapeType="1"/>
        </xdr:cNvSpPr>
      </xdr:nvSpPr>
      <xdr:spPr>
        <a:xfrm>
          <a:off x="454025" y="251460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15</xdr:row>
      <xdr:rowOff>38100</xdr:rowOff>
    </xdr:from>
    <xdr:to>
      <xdr:col>1</xdr:col>
      <xdr:colOff>209550</xdr:colOff>
      <xdr:row>15</xdr:row>
      <xdr:rowOff>38100</xdr:rowOff>
    </xdr:to>
    <xdr:sp macro="" textlink="">
      <xdr:nvSpPr>
        <xdr:cNvPr id="54" name="Line 38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>
          <a:spLocks noChangeShapeType="1"/>
        </xdr:cNvSpPr>
      </xdr:nvSpPr>
      <xdr:spPr>
        <a:xfrm>
          <a:off x="454025" y="271462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14</xdr:row>
      <xdr:rowOff>19050</xdr:rowOff>
    </xdr:from>
    <xdr:to>
      <xdr:col>1</xdr:col>
      <xdr:colOff>209550</xdr:colOff>
      <xdr:row>14</xdr:row>
      <xdr:rowOff>19050</xdr:rowOff>
    </xdr:to>
    <xdr:sp macro="" textlink="">
      <xdr:nvSpPr>
        <xdr:cNvPr id="55" name="Line 39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>
          <a:spLocks noChangeShapeType="1"/>
        </xdr:cNvSpPr>
      </xdr:nvSpPr>
      <xdr:spPr>
        <a:xfrm>
          <a:off x="454025" y="249555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15</xdr:row>
      <xdr:rowOff>19050</xdr:rowOff>
    </xdr:from>
    <xdr:to>
      <xdr:col>1</xdr:col>
      <xdr:colOff>209550</xdr:colOff>
      <xdr:row>15</xdr:row>
      <xdr:rowOff>19050</xdr:rowOff>
    </xdr:to>
    <xdr:sp macro="" textlink="">
      <xdr:nvSpPr>
        <xdr:cNvPr id="56" name="Line 50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>
          <a:spLocks noChangeShapeType="1"/>
        </xdr:cNvSpPr>
      </xdr:nvSpPr>
      <xdr:spPr>
        <a:xfrm>
          <a:off x="454025" y="269557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14</xdr:row>
      <xdr:rowOff>38100</xdr:rowOff>
    </xdr:from>
    <xdr:to>
      <xdr:col>1</xdr:col>
      <xdr:colOff>209550</xdr:colOff>
      <xdr:row>14</xdr:row>
      <xdr:rowOff>38100</xdr:rowOff>
    </xdr:to>
    <xdr:sp macro="" textlink="">
      <xdr:nvSpPr>
        <xdr:cNvPr id="57" name="Line 55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>
          <a:spLocks noChangeShapeType="1"/>
        </xdr:cNvSpPr>
      </xdr:nvSpPr>
      <xdr:spPr>
        <a:xfrm>
          <a:off x="454025" y="251460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15</xdr:row>
      <xdr:rowOff>38100</xdr:rowOff>
    </xdr:from>
    <xdr:to>
      <xdr:col>1</xdr:col>
      <xdr:colOff>209550</xdr:colOff>
      <xdr:row>15</xdr:row>
      <xdr:rowOff>38100</xdr:rowOff>
    </xdr:to>
    <xdr:sp macro="" textlink="">
      <xdr:nvSpPr>
        <xdr:cNvPr id="58" name="Line 56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>
          <a:spLocks noChangeShapeType="1"/>
        </xdr:cNvSpPr>
      </xdr:nvSpPr>
      <xdr:spPr>
        <a:xfrm>
          <a:off x="454025" y="271462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14</xdr:row>
      <xdr:rowOff>19050</xdr:rowOff>
    </xdr:from>
    <xdr:to>
      <xdr:col>1</xdr:col>
      <xdr:colOff>209550</xdr:colOff>
      <xdr:row>14</xdr:row>
      <xdr:rowOff>19050</xdr:rowOff>
    </xdr:to>
    <xdr:sp macro="" textlink="">
      <xdr:nvSpPr>
        <xdr:cNvPr id="59" name="Line 57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>
          <a:spLocks noChangeShapeType="1"/>
        </xdr:cNvSpPr>
      </xdr:nvSpPr>
      <xdr:spPr>
        <a:xfrm>
          <a:off x="454025" y="249555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15</xdr:row>
      <xdr:rowOff>19050</xdr:rowOff>
    </xdr:from>
    <xdr:to>
      <xdr:col>1</xdr:col>
      <xdr:colOff>209550</xdr:colOff>
      <xdr:row>15</xdr:row>
      <xdr:rowOff>19050</xdr:rowOff>
    </xdr:to>
    <xdr:sp macro="" textlink="">
      <xdr:nvSpPr>
        <xdr:cNvPr id="60" name="Line 68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>
          <a:spLocks noChangeShapeType="1"/>
        </xdr:cNvSpPr>
      </xdr:nvSpPr>
      <xdr:spPr>
        <a:xfrm>
          <a:off x="454025" y="269557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28575</xdr:colOff>
      <xdr:row>15</xdr:row>
      <xdr:rowOff>38100</xdr:rowOff>
    </xdr:from>
    <xdr:to>
      <xdr:col>5</xdr:col>
      <xdr:colOff>95250</xdr:colOff>
      <xdr:row>15</xdr:row>
      <xdr:rowOff>38100</xdr:rowOff>
    </xdr:to>
    <xdr:sp macro="" textlink="">
      <xdr:nvSpPr>
        <xdr:cNvPr id="61" name="Line 7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>
          <a:spLocks noChangeShapeType="1"/>
        </xdr:cNvSpPr>
      </xdr:nvSpPr>
      <xdr:spPr>
        <a:xfrm>
          <a:off x="3532505" y="271462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257175</xdr:colOff>
      <xdr:row>15</xdr:row>
      <xdr:rowOff>38100</xdr:rowOff>
    </xdr:from>
    <xdr:to>
      <xdr:col>5</xdr:col>
      <xdr:colOff>314325</xdr:colOff>
      <xdr:row>15</xdr:row>
      <xdr:rowOff>38100</xdr:rowOff>
    </xdr:to>
    <xdr:sp macro="" textlink="">
      <xdr:nvSpPr>
        <xdr:cNvPr id="62" name="Line 8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>
          <a:spLocks noChangeShapeType="1"/>
        </xdr:cNvSpPr>
      </xdr:nvSpPr>
      <xdr:spPr>
        <a:xfrm>
          <a:off x="3761105" y="271462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200025</xdr:colOff>
      <xdr:row>16</xdr:row>
      <xdr:rowOff>38100</xdr:rowOff>
    </xdr:from>
    <xdr:to>
      <xdr:col>5</xdr:col>
      <xdr:colOff>247650</xdr:colOff>
      <xdr:row>16</xdr:row>
      <xdr:rowOff>38100</xdr:rowOff>
    </xdr:to>
    <xdr:sp macro="" textlink="">
      <xdr:nvSpPr>
        <xdr:cNvPr id="63" name="Line 9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>
          <a:spLocks noChangeShapeType="1"/>
        </xdr:cNvSpPr>
      </xdr:nvSpPr>
      <xdr:spPr>
        <a:xfrm>
          <a:off x="3703955" y="2914650"/>
          <a:ext cx="476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190500</xdr:colOff>
      <xdr:row>17</xdr:row>
      <xdr:rowOff>38100</xdr:rowOff>
    </xdr:from>
    <xdr:to>
      <xdr:col>5</xdr:col>
      <xdr:colOff>247650</xdr:colOff>
      <xdr:row>17</xdr:row>
      <xdr:rowOff>38100</xdr:rowOff>
    </xdr:to>
    <xdr:sp macro="" textlink="">
      <xdr:nvSpPr>
        <xdr:cNvPr id="64" name="Line 10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>
          <a:spLocks noChangeShapeType="1"/>
        </xdr:cNvSpPr>
      </xdr:nvSpPr>
      <xdr:spPr>
        <a:xfrm>
          <a:off x="3694430" y="311467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28575</xdr:colOff>
      <xdr:row>15</xdr:row>
      <xdr:rowOff>19050</xdr:rowOff>
    </xdr:from>
    <xdr:to>
      <xdr:col>5</xdr:col>
      <xdr:colOff>95250</xdr:colOff>
      <xdr:row>15</xdr:row>
      <xdr:rowOff>19050</xdr:rowOff>
    </xdr:to>
    <xdr:sp macro="" textlink="">
      <xdr:nvSpPr>
        <xdr:cNvPr id="65" name="Line 11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>
          <a:spLocks noChangeShapeType="1"/>
        </xdr:cNvSpPr>
      </xdr:nvSpPr>
      <xdr:spPr>
        <a:xfrm>
          <a:off x="3532505" y="26955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</xdr:colOff>
      <xdr:row>14</xdr:row>
      <xdr:rowOff>38100</xdr:rowOff>
    </xdr:from>
    <xdr:to>
      <xdr:col>5</xdr:col>
      <xdr:colOff>85725</xdr:colOff>
      <xdr:row>14</xdr:row>
      <xdr:rowOff>38100</xdr:rowOff>
    </xdr:to>
    <xdr:sp macro="" textlink="">
      <xdr:nvSpPr>
        <xdr:cNvPr id="66" name="Line 12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>
          <a:spLocks noChangeShapeType="1"/>
        </xdr:cNvSpPr>
      </xdr:nvSpPr>
      <xdr:spPr>
        <a:xfrm>
          <a:off x="3522980" y="251460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</xdr:colOff>
      <xdr:row>14</xdr:row>
      <xdr:rowOff>19050</xdr:rowOff>
    </xdr:from>
    <xdr:to>
      <xdr:col>5</xdr:col>
      <xdr:colOff>85725</xdr:colOff>
      <xdr:row>14</xdr:row>
      <xdr:rowOff>19050</xdr:rowOff>
    </xdr:to>
    <xdr:sp macro="" textlink="">
      <xdr:nvSpPr>
        <xdr:cNvPr id="67" name="Line 13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>
          <a:spLocks noChangeShapeType="1"/>
        </xdr:cNvSpPr>
      </xdr:nvSpPr>
      <xdr:spPr>
        <a:xfrm>
          <a:off x="3522980" y="24955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266700</xdr:colOff>
      <xdr:row>14</xdr:row>
      <xdr:rowOff>38100</xdr:rowOff>
    </xdr:from>
    <xdr:to>
      <xdr:col>5</xdr:col>
      <xdr:colOff>323850</xdr:colOff>
      <xdr:row>14</xdr:row>
      <xdr:rowOff>38100</xdr:rowOff>
    </xdr:to>
    <xdr:sp macro="" textlink="">
      <xdr:nvSpPr>
        <xdr:cNvPr id="68" name="Line 14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>
          <a:spLocks noChangeShapeType="1"/>
        </xdr:cNvSpPr>
      </xdr:nvSpPr>
      <xdr:spPr>
        <a:xfrm>
          <a:off x="3770630" y="25146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28575</xdr:colOff>
      <xdr:row>16</xdr:row>
      <xdr:rowOff>38100</xdr:rowOff>
    </xdr:from>
    <xdr:to>
      <xdr:col>5</xdr:col>
      <xdr:colOff>95250</xdr:colOff>
      <xdr:row>16</xdr:row>
      <xdr:rowOff>38100</xdr:rowOff>
    </xdr:to>
    <xdr:sp macro="" textlink="">
      <xdr:nvSpPr>
        <xdr:cNvPr id="69" name="Line 27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>
          <a:spLocks noChangeShapeType="1"/>
        </xdr:cNvSpPr>
      </xdr:nvSpPr>
      <xdr:spPr>
        <a:xfrm>
          <a:off x="3532505" y="29146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257175</xdr:colOff>
      <xdr:row>16</xdr:row>
      <xdr:rowOff>38100</xdr:rowOff>
    </xdr:from>
    <xdr:to>
      <xdr:col>5</xdr:col>
      <xdr:colOff>314325</xdr:colOff>
      <xdr:row>16</xdr:row>
      <xdr:rowOff>38100</xdr:rowOff>
    </xdr:to>
    <xdr:sp macro="" textlink="">
      <xdr:nvSpPr>
        <xdr:cNvPr id="70" name="Line 28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>
          <a:spLocks noChangeShapeType="1"/>
        </xdr:cNvSpPr>
      </xdr:nvSpPr>
      <xdr:spPr>
        <a:xfrm>
          <a:off x="3761105" y="291465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200025</xdr:colOff>
      <xdr:row>17</xdr:row>
      <xdr:rowOff>38100</xdr:rowOff>
    </xdr:from>
    <xdr:to>
      <xdr:col>5</xdr:col>
      <xdr:colOff>247650</xdr:colOff>
      <xdr:row>17</xdr:row>
      <xdr:rowOff>38100</xdr:rowOff>
    </xdr:to>
    <xdr:sp macro="" textlink="">
      <xdr:nvSpPr>
        <xdr:cNvPr id="71" name="Line 29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>
          <a:spLocks noChangeShapeType="1"/>
        </xdr:cNvSpPr>
      </xdr:nvSpPr>
      <xdr:spPr>
        <a:xfrm>
          <a:off x="3703955" y="3114675"/>
          <a:ext cx="476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28575</xdr:colOff>
      <xdr:row>16</xdr:row>
      <xdr:rowOff>19050</xdr:rowOff>
    </xdr:from>
    <xdr:to>
      <xdr:col>5</xdr:col>
      <xdr:colOff>95250</xdr:colOff>
      <xdr:row>16</xdr:row>
      <xdr:rowOff>19050</xdr:rowOff>
    </xdr:to>
    <xdr:sp macro="" textlink="">
      <xdr:nvSpPr>
        <xdr:cNvPr id="72" name="Line 31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>
          <a:spLocks noChangeShapeType="1"/>
        </xdr:cNvSpPr>
      </xdr:nvSpPr>
      <xdr:spPr>
        <a:xfrm>
          <a:off x="3532505" y="289560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</xdr:colOff>
      <xdr:row>15</xdr:row>
      <xdr:rowOff>38100</xdr:rowOff>
    </xdr:from>
    <xdr:to>
      <xdr:col>5</xdr:col>
      <xdr:colOff>85725</xdr:colOff>
      <xdr:row>15</xdr:row>
      <xdr:rowOff>38100</xdr:rowOff>
    </xdr:to>
    <xdr:sp macro="" textlink="">
      <xdr:nvSpPr>
        <xdr:cNvPr id="73" name="Line 32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>
          <a:spLocks noChangeShapeType="1"/>
        </xdr:cNvSpPr>
      </xdr:nvSpPr>
      <xdr:spPr>
        <a:xfrm>
          <a:off x="3522980" y="271462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</xdr:colOff>
      <xdr:row>15</xdr:row>
      <xdr:rowOff>19050</xdr:rowOff>
    </xdr:from>
    <xdr:to>
      <xdr:col>5</xdr:col>
      <xdr:colOff>85725</xdr:colOff>
      <xdr:row>15</xdr:row>
      <xdr:rowOff>19050</xdr:rowOff>
    </xdr:to>
    <xdr:sp macro="" textlink="">
      <xdr:nvSpPr>
        <xdr:cNvPr id="74" name="Line 33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>
          <a:spLocks noChangeShapeType="1"/>
        </xdr:cNvSpPr>
      </xdr:nvSpPr>
      <xdr:spPr>
        <a:xfrm>
          <a:off x="3522980" y="26955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266700</xdr:colOff>
      <xdr:row>15</xdr:row>
      <xdr:rowOff>38100</xdr:rowOff>
    </xdr:from>
    <xdr:to>
      <xdr:col>5</xdr:col>
      <xdr:colOff>323850</xdr:colOff>
      <xdr:row>15</xdr:row>
      <xdr:rowOff>38100</xdr:rowOff>
    </xdr:to>
    <xdr:sp macro="" textlink="">
      <xdr:nvSpPr>
        <xdr:cNvPr id="75" name="Line 34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>
          <a:spLocks noChangeShapeType="1"/>
        </xdr:cNvSpPr>
      </xdr:nvSpPr>
      <xdr:spPr>
        <a:xfrm>
          <a:off x="3770630" y="271462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28575</xdr:colOff>
      <xdr:row>15</xdr:row>
      <xdr:rowOff>38100</xdr:rowOff>
    </xdr:from>
    <xdr:to>
      <xdr:col>5</xdr:col>
      <xdr:colOff>95250</xdr:colOff>
      <xdr:row>15</xdr:row>
      <xdr:rowOff>38100</xdr:rowOff>
    </xdr:to>
    <xdr:sp macro="" textlink="">
      <xdr:nvSpPr>
        <xdr:cNvPr id="76" name="Line 44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>
          <a:spLocks noChangeShapeType="1"/>
        </xdr:cNvSpPr>
      </xdr:nvSpPr>
      <xdr:spPr>
        <a:xfrm>
          <a:off x="3532505" y="271462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257175</xdr:colOff>
      <xdr:row>15</xdr:row>
      <xdr:rowOff>38100</xdr:rowOff>
    </xdr:from>
    <xdr:to>
      <xdr:col>5</xdr:col>
      <xdr:colOff>314325</xdr:colOff>
      <xdr:row>15</xdr:row>
      <xdr:rowOff>38100</xdr:rowOff>
    </xdr:to>
    <xdr:sp macro="" textlink="">
      <xdr:nvSpPr>
        <xdr:cNvPr id="77" name="Line 45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>
          <a:spLocks noChangeShapeType="1"/>
        </xdr:cNvSpPr>
      </xdr:nvSpPr>
      <xdr:spPr>
        <a:xfrm>
          <a:off x="3761105" y="271462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200025</xdr:colOff>
      <xdr:row>16</xdr:row>
      <xdr:rowOff>38100</xdr:rowOff>
    </xdr:from>
    <xdr:to>
      <xdr:col>5</xdr:col>
      <xdr:colOff>247650</xdr:colOff>
      <xdr:row>16</xdr:row>
      <xdr:rowOff>38100</xdr:rowOff>
    </xdr:to>
    <xdr:sp macro="" textlink="">
      <xdr:nvSpPr>
        <xdr:cNvPr id="78" name="Line 46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>
          <a:spLocks noChangeShapeType="1"/>
        </xdr:cNvSpPr>
      </xdr:nvSpPr>
      <xdr:spPr>
        <a:xfrm>
          <a:off x="3703955" y="2914650"/>
          <a:ext cx="476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190500</xdr:colOff>
      <xdr:row>17</xdr:row>
      <xdr:rowOff>38100</xdr:rowOff>
    </xdr:from>
    <xdr:to>
      <xdr:col>5</xdr:col>
      <xdr:colOff>247650</xdr:colOff>
      <xdr:row>17</xdr:row>
      <xdr:rowOff>38100</xdr:rowOff>
    </xdr:to>
    <xdr:sp macro="" textlink="">
      <xdr:nvSpPr>
        <xdr:cNvPr id="79" name="Line 47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>
          <a:spLocks noChangeShapeType="1"/>
        </xdr:cNvSpPr>
      </xdr:nvSpPr>
      <xdr:spPr>
        <a:xfrm>
          <a:off x="3694430" y="311467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28575</xdr:colOff>
      <xdr:row>15</xdr:row>
      <xdr:rowOff>19050</xdr:rowOff>
    </xdr:from>
    <xdr:to>
      <xdr:col>5</xdr:col>
      <xdr:colOff>95250</xdr:colOff>
      <xdr:row>15</xdr:row>
      <xdr:rowOff>19050</xdr:rowOff>
    </xdr:to>
    <xdr:sp macro="" textlink="">
      <xdr:nvSpPr>
        <xdr:cNvPr id="80" name="Line 48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>
          <a:spLocks noChangeShapeType="1"/>
        </xdr:cNvSpPr>
      </xdr:nvSpPr>
      <xdr:spPr>
        <a:xfrm>
          <a:off x="3532505" y="26955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</xdr:colOff>
      <xdr:row>14</xdr:row>
      <xdr:rowOff>38100</xdr:rowOff>
    </xdr:from>
    <xdr:to>
      <xdr:col>5</xdr:col>
      <xdr:colOff>85725</xdr:colOff>
      <xdr:row>14</xdr:row>
      <xdr:rowOff>38100</xdr:rowOff>
    </xdr:to>
    <xdr:sp macro="" textlink="">
      <xdr:nvSpPr>
        <xdr:cNvPr id="81" name="Line 49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>
          <a:spLocks noChangeShapeType="1"/>
        </xdr:cNvSpPr>
      </xdr:nvSpPr>
      <xdr:spPr>
        <a:xfrm>
          <a:off x="3522980" y="251460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</xdr:colOff>
      <xdr:row>14</xdr:row>
      <xdr:rowOff>19050</xdr:rowOff>
    </xdr:from>
    <xdr:to>
      <xdr:col>5</xdr:col>
      <xdr:colOff>85725</xdr:colOff>
      <xdr:row>14</xdr:row>
      <xdr:rowOff>19050</xdr:rowOff>
    </xdr:to>
    <xdr:sp macro="" textlink="">
      <xdr:nvSpPr>
        <xdr:cNvPr id="82" name="Line 50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>
          <a:spLocks noChangeShapeType="1"/>
        </xdr:cNvSpPr>
      </xdr:nvSpPr>
      <xdr:spPr>
        <a:xfrm>
          <a:off x="3522980" y="24955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266700</xdr:colOff>
      <xdr:row>14</xdr:row>
      <xdr:rowOff>38100</xdr:rowOff>
    </xdr:from>
    <xdr:to>
      <xdr:col>5</xdr:col>
      <xdr:colOff>323850</xdr:colOff>
      <xdr:row>14</xdr:row>
      <xdr:rowOff>38100</xdr:rowOff>
    </xdr:to>
    <xdr:sp macro="" textlink="">
      <xdr:nvSpPr>
        <xdr:cNvPr id="83" name="Line 51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>
          <a:spLocks noChangeShapeType="1"/>
        </xdr:cNvSpPr>
      </xdr:nvSpPr>
      <xdr:spPr>
        <a:xfrm>
          <a:off x="3770630" y="25146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28575</xdr:colOff>
      <xdr:row>15</xdr:row>
      <xdr:rowOff>38100</xdr:rowOff>
    </xdr:from>
    <xdr:to>
      <xdr:col>5</xdr:col>
      <xdr:colOff>95250</xdr:colOff>
      <xdr:row>15</xdr:row>
      <xdr:rowOff>38100</xdr:rowOff>
    </xdr:to>
    <xdr:sp macro="" textlink="">
      <xdr:nvSpPr>
        <xdr:cNvPr id="84" name="Line 64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>
          <a:spLocks noChangeShapeType="1"/>
        </xdr:cNvSpPr>
      </xdr:nvSpPr>
      <xdr:spPr>
        <a:xfrm>
          <a:off x="3532505" y="271462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257175</xdr:colOff>
      <xdr:row>15</xdr:row>
      <xdr:rowOff>38100</xdr:rowOff>
    </xdr:from>
    <xdr:to>
      <xdr:col>5</xdr:col>
      <xdr:colOff>314325</xdr:colOff>
      <xdr:row>15</xdr:row>
      <xdr:rowOff>38100</xdr:rowOff>
    </xdr:to>
    <xdr:sp macro="" textlink="">
      <xdr:nvSpPr>
        <xdr:cNvPr id="85" name="Line 65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>
          <a:spLocks noChangeShapeType="1"/>
        </xdr:cNvSpPr>
      </xdr:nvSpPr>
      <xdr:spPr>
        <a:xfrm>
          <a:off x="3761105" y="271462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200025</xdr:colOff>
      <xdr:row>16</xdr:row>
      <xdr:rowOff>38100</xdr:rowOff>
    </xdr:from>
    <xdr:to>
      <xdr:col>5</xdr:col>
      <xdr:colOff>247650</xdr:colOff>
      <xdr:row>16</xdr:row>
      <xdr:rowOff>38100</xdr:rowOff>
    </xdr:to>
    <xdr:sp macro="" textlink="">
      <xdr:nvSpPr>
        <xdr:cNvPr id="86" name="Line 66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>
          <a:spLocks noChangeShapeType="1"/>
        </xdr:cNvSpPr>
      </xdr:nvSpPr>
      <xdr:spPr>
        <a:xfrm>
          <a:off x="3703955" y="2914650"/>
          <a:ext cx="476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190500</xdr:colOff>
      <xdr:row>17</xdr:row>
      <xdr:rowOff>38100</xdr:rowOff>
    </xdr:from>
    <xdr:to>
      <xdr:col>5</xdr:col>
      <xdr:colOff>247650</xdr:colOff>
      <xdr:row>17</xdr:row>
      <xdr:rowOff>38100</xdr:rowOff>
    </xdr:to>
    <xdr:sp macro="" textlink="">
      <xdr:nvSpPr>
        <xdr:cNvPr id="87" name="Line 67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>
          <a:spLocks noChangeShapeType="1"/>
        </xdr:cNvSpPr>
      </xdr:nvSpPr>
      <xdr:spPr>
        <a:xfrm>
          <a:off x="3694430" y="311467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28575</xdr:colOff>
      <xdr:row>15</xdr:row>
      <xdr:rowOff>19050</xdr:rowOff>
    </xdr:from>
    <xdr:to>
      <xdr:col>5</xdr:col>
      <xdr:colOff>95250</xdr:colOff>
      <xdr:row>15</xdr:row>
      <xdr:rowOff>19050</xdr:rowOff>
    </xdr:to>
    <xdr:sp macro="" textlink="">
      <xdr:nvSpPr>
        <xdr:cNvPr id="88" name="Line 68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>
          <a:spLocks noChangeShapeType="1"/>
        </xdr:cNvSpPr>
      </xdr:nvSpPr>
      <xdr:spPr>
        <a:xfrm>
          <a:off x="3532505" y="26955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</xdr:colOff>
      <xdr:row>14</xdr:row>
      <xdr:rowOff>38100</xdr:rowOff>
    </xdr:from>
    <xdr:to>
      <xdr:col>5</xdr:col>
      <xdr:colOff>85725</xdr:colOff>
      <xdr:row>14</xdr:row>
      <xdr:rowOff>38100</xdr:rowOff>
    </xdr:to>
    <xdr:sp macro="" textlink="">
      <xdr:nvSpPr>
        <xdr:cNvPr id="89" name="Line 69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>
          <a:spLocks noChangeShapeType="1"/>
        </xdr:cNvSpPr>
      </xdr:nvSpPr>
      <xdr:spPr>
        <a:xfrm>
          <a:off x="3522980" y="251460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19050</xdr:colOff>
      <xdr:row>14</xdr:row>
      <xdr:rowOff>19050</xdr:rowOff>
    </xdr:from>
    <xdr:to>
      <xdr:col>5</xdr:col>
      <xdr:colOff>85725</xdr:colOff>
      <xdr:row>14</xdr:row>
      <xdr:rowOff>19050</xdr:rowOff>
    </xdr:to>
    <xdr:sp macro="" textlink="">
      <xdr:nvSpPr>
        <xdr:cNvPr id="90" name="Line 70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>
          <a:spLocks noChangeShapeType="1"/>
        </xdr:cNvSpPr>
      </xdr:nvSpPr>
      <xdr:spPr>
        <a:xfrm>
          <a:off x="3522980" y="24955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266700</xdr:colOff>
      <xdr:row>14</xdr:row>
      <xdr:rowOff>38100</xdr:rowOff>
    </xdr:from>
    <xdr:to>
      <xdr:col>5</xdr:col>
      <xdr:colOff>323850</xdr:colOff>
      <xdr:row>14</xdr:row>
      <xdr:rowOff>38100</xdr:rowOff>
    </xdr:to>
    <xdr:sp macro="" textlink="">
      <xdr:nvSpPr>
        <xdr:cNvPr id="91" name="Line 71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>
          <a:spLocks noChangeShapeType="1"/>
        </xdr:cNvSpPr>
      </xdr:nvSpPr>
      <xdr:spPr>
        <a:xfrm>
          <a:off x="3770630" y="25146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230414</xdr:colOff>
      <xdr:row>37</xdr:row>
      <xdr:rowOff>114300</xdr:rowOff>
    </xdr:from>
    <xdr:to>
      <xdr:col>12</xdr:col>
      <xdr:colOff>558799</xdr:colOff>
      <xdr:row>46</xdr:row>
      <xdr:rowOff>171904</xdr:rowOff>
    </xdr:to>
    <xdr:graphicFrame macro="">
      <xdr:nvGraphicFramePr>
        <xdr:cNvPr id="92" name="图表 91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298449</xdr:colOff>
      <xdr:row>27</xdr:row>
      <xdr:rowOff>263978</xdr:rowOff>
    </xdr:from>
    <xdr:to>
      <xdr:col>9</xdr:col>
      <xdr:colOff>546100</xdr:colOff>
      <xdr:row>27</xdr:row>
      <xdr:rowOff>279400</xdr:rowOff>
    </xdr:to>
    <xdr:cxnSp macro="">
      <xdr:nvCxnSpPr>
        <xdr:cNvPr id="39" name="直接连接符 38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CxnSpPr/>
      </xdr:nvCxnSpPr>
      <xdr:spPr>
        <a:xfrm>
          <a:off x="615949" y="4226378"/>
          <a:ext cx="7245351" cy="15422"/>
        </a:xfrm>
        <a:prstGeom prst="line">
          <a:avLst/>
        </a:prstGeom>
        <a:ln w="15875">
          <a:solidFill>
            <a:srgbClr val="FF0000">
              <a:alpha val="81000"/>
            </a:srgbClr>
          </a:solidFill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495300</xdr:colOff>
      <xdr:row>48</xdr:row>
      <xdr:rowOff>88900</xdr:rowOff>
    </xdr:from>
    <xdr:to>
      <xdr:col>10</xdr:col>
      <xdr:colOff>447138</xdr:colOff>
      <xdr:row>50</xdr:row>
      <xdr:rowOff>87728</xdr:rowOff>
    </xdr:to>
    <xdr:pic>
      <xdr:nvPicPr>
        <xdr:cNvPr id="93" name="图片 92" descr="王威.jp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810500" y="8223250"/>
          <a:ext cx="726538" cy="379828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0.07172</cdr:x>
      <cdr:y>0.8148</cdr:y>
    </cdr:from>
    <cdr:to>
      <cdr:x>0.99675</cdr:x>
      <cdr:y>0.81769</cdr:y>
    </cdr:to>
    <cdr:sp macro="" textlink="">
      <cdr:nvSpPr>
        <cdr:cNvPr id="2" name="直接连接符 1"/>
        <cdr:cNvSpPr/>
      </cdr:nvSpPr>
      <cdr:spPr>
        <a:xfrm xmlns:a="http://schemas.openxmlformats.org/drawingml/2006/main">
          <a:off x="558764" y="1787986"/>
          <a:ext cx="7207324" cy="6342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rgbClr val="FF0000">
              <a:alpha val="81000"/>
            </a:srgbClr>
          </a:solidFill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0.07416</cdr:x>
      <cdr:y>0.52253</cdr:y>
    </cdr:from>
    <cdr:to>
      <cdr:x>1</cdr:x>
      <cdr:y>0.52552</cdr:y>
    </cdr:to>
    <cdr:sp macro="" textlink="">
      <cdr:nvSpPr>
        <cdr:cNvPr id="3" name="直接连接符 2"/>
        <cdr:cNvSpPr/>
      </cdr:nvSpPr>
      <cdr:spPr>
        <a:xfrm xmlns:a="http://schemas.openxmlformats.org/drawingml/2006/main">
          <a:off x="590514" y="1146621"/>
          <a:ext cx="7213635" cy="6561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rgbClr val="00B050">
              <a:alpha val="81000"/>
            </a:srgbClr>
          </a:solidFill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0.05654</cdr:x>
      <cdr:y>0.5425</cdr:y>
    </cdr:from>
    <cdr:to>
      <cdr:x>0.99619</cdr:x>
      <cdr:y>0.5425</cdr:y>
    </cdr:to>
    <cdr:sp macro="" textlink="">
      <cdr:nvSpPr>
        <cdr:cNvPr id="2" name="直接连接符 1"/>
        <cdr:cNvSpPr/>
      </cdr:nvSpPr>
      <cdr:spPr>
        <a:xfrm xmlns:a="http://schemas.openxmlformats.org/drawingml/2006/main" flipV="1">
          <a:off x="566086" y="961367"/>
          <a:ext cx="9407903" cy="0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rgbClr val="00B050">
              <a:alpha val="81000"/>
            </a:srgbClr>
          </a:solidFill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0.05971</cdr:x>
      <cdr:y>0.20532</cdr:y>
    </cdr:from>
    <cdr:to>
      <cdr:x>0.99937</cdr:x>
      <cdr:y>0.20532</cdr:y>
    </cdr:to>
    <cdr:sp macro="" textlink="">
      <cdr:nvSpPr>
        <cdr:cNvPr id="3" name="直接连接符 2"/>
        <cdr:cNvSpPr/>
      </cdr:nvSpPr>
      <cdr:spPr>
        <a:xfrm xmlns:a="http://schemas.openxmlformats.org/drawingml/2006/main" flipV="1">
          <a:off x="597782" y="363855"/>
          <a:ext cx="9408003" cy="0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rgbClr val="FF0000">
              <a:alpha val="81000"/>
            </a:srgbClr>
          </a:solidFill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0.06034</cdr:x>
      <cdr:y>0.85391</cdr:y>
    </cdr:from>
    <cdr:to>
      <cdr:x>1</cdr:x>
      <cdr:y>0.85391</cdr:y>
    </cdr:to>
    <cdr:sp macro="" textlink="">
      <cdr:nvSpPr>
        <cdr:cNvPr id="4" name="直接连接符 3">
          <a:extLst xmlns:a="http://schemas.openxmlformats.org/drawingml/2006/main">
            <a:ext uri="{FF2B5EF4-FFF2-40B4-BE49-F238E27FC236}">
              <a16:creationId xmlns:a16="http://schemas.microsoft.com/office/drawing/2014/main" xmlns="" id="{63D9758C-77D5-4D18-A215-251D9E50B010}"/>
            </a:ext>
          </a:extLst>
        </cdr:cNvPr>
        <cdr:cNvSpPr/>
      </cdr:nvSpPr>
      <cdr:spPr>
        <a:xfrm xmlns:a="http://schemas.openxmlformats.org/drawingml/2006/main" flipV="1">
          <a:off x="604132" y="1513210"/>
          <a:ext cx="9408003" cy="0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rgbClr val="FF0000">
              <a:alpha val="81000"/>
            </a:srgbClr>
          </a:solidFill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sp>
  </cdr:relSizeAnchor>
</c:userShape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0"/>
  <sheetViews>
    <sheetView tabSelected="1" topLeftCell="A32" workbookViewId="0">
      <selection activeCell="J3" sqref="J3"/>
    </sheetView>
  </sheetViews>
  <sheetFormatPr defaultColWidth="9" defaultRowHeight="15"/>
  <cols>
    <col min="1" max="1" width="4.1640625" style="1" customWidth="1"/>
    <col min="2" max="2" width="4.5" style="1" customWidth="1"/>
    <col min="3" max="3" width="11.83203125" style="1" customWidth="1"/>
    <col min="4" max="7" width="12.6640625" style="1" customWidth="1"/>
    <col min="8" max="8" width="13.1640625" style="1" customWidth="1"/>
    <col min="9" max="9" width="11.6640625" style="1" customWidth="1"/>
    <col min="10" max="10" width="10.1640625" style="1" customWidth="1"/>
    <col min="11" max="11" width="10.08203125" style="1" customWidth="1"/>
    <col min="12" max="12" width="10.83203125" style="1" customWidth="1"/>
    <col min="13" max="14" width="9.1640625" style="1" customWidth="1"/>
    <col min="15" max="17" width="8.6640625" style="1" customWidth="1"/>
    <col min="18" max="16384" width="9" style="1"/>
  </cols>
  <sheetData>
    <row r="1" spans="1:17" ht="23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7">
      <c r="A2" s="73" t="s">
        <v>1</v>
      </c>
      <c r="B2" s="69"/>
      <c r="C2" s="69" t="s">
        <v>38</v>
      </c>
      <c r="D2" s="69"/>
      <c r="E2" s="2"/>
      <c r="F2" s="69" t="s">
        <v>2</v>
      </c>
      <c r="G2" s="69"/>
      <c r="H2" s="75" t="s">
        <v>3</v>
      </c>
      <c r="I2" s="77"/>
      <c r="J2" s="2"/>
      <c r="K2" s="78" t="s">
        <v>4</v>
      </c>
      <c r="L2" s="78"/>
      <c r="M2" s="78"/>
      <c r="N2" s="79"/>
    </row>
    <row r="3" spans="1:17">
      <c r="A3" s="73" t="s">
        <v>5</v>
      </c>
      <c r="B3" s="69"/>
      <c r="C3" s="69" t="s">
        <v>40</v>
      </c>
      <c r="D3" s="69"/>
      <c r="E3" s="2"/>
      <c r="F3" s="69" t="s">
        <v>6</v>
      </c>
      <c r="G3" s="69"/>
      <c r="H3" s="74" t="s">
        <v>39</v>
      </c>
      <c r="I3" s="75"/>
      <c r="J3" s="2"/>
      <c r="K3" s="69"/>
      <c r="L3" s="69"/>
      <c r="M3" s="69"/>
      <c r="N3" s="70"/>
    </row>
    <row r="4" spans="1:17">
      <c r="A4" s="71" t="s">
        <v>7</v>
      </c>
      <c r="B4" s="72"/>
      <c r="C4" s="4">
        <v>44373</v>
      </c>
      <c r="D4" s="4">
        <v>44405</v>
      </c>
      <c r="E4" s="4">
        <v>44432</v>
      </c>
      <c r="F4" s="4">
        <v>44100</v>
      </c>
      <c r="G4" s="4">
        <v>44128</v>
      </c>
      <c r="H4" s="4">
        <v>44160</v>
      </c>
      <c r="I4" s="4"/>
      <c r="J4" s="4"/>
      <c r="K4" s="4"/>
      <c r="L4" s="4"/>
      <c r="M4" s="29"/>
      <c r="N4" s="30"/>
    </row>
    <row r="5" spans="1:17" hidden="1">
      <c r="A5" s="71" t="s">
        <v>8</v>
      </c>
      <c r="B5" s="72"/>
      <c r="C5" s="5">
        <v>1</v>
      </c>
      <c r="D5" s="5"/>
      <c r="E5" s="5"/>
      <c r="F5" s="5"/>
      <c r="G5" s="5"/>
      <c r="H5" s="5"/>
      <c r="I5" s="5"/>
      <c r="J5" s="5"/>
      <c r="K5" s="5"/>
      <c r="L5" s="5"/>
      <c r="M5" s="5"/>
      <c r="N5" s="31"/>
    </row>
    <row r="6" spans="1:17">
      <c r="A6" s="71" t="s">
        <v>9</v>
      </c>
      <c r="B6" s="72"/>
      <c r="C6" s="6" t="s">
        <v>10</v>
      </c>
      <c r="D6" s="6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/>
      <c r="J6" s="6"/>
      <c r="K6" s="6"/>
      <c r="L6" s="6"/>
      <c r="M6" s="6"/>
      <c r="N6" s="32"/>
    </row>
    <row r="7" spans="1:17">
      <c r="A7" s="59" t="s">
        <v>11</v>
      </c>
      <c r="B7" s="3">
        <v>1</v>
      </c>
      <c r="C7" s="7">
        <v>18.62</v>
      </c>
      <c r="D7" s="7">
        <v>18.649999999999999</v>
      </c>
      <c r="E7" s="7">
        <v>18.62</v>
      </c>
      <c r="F7" s="7">
        <v>18.61</v>
      </c>
      <c r="G7" s="7">
        <v>18.63</v>
      </c>
      <c r="H7" s="7">
        <v>18.649999999999999</v>
      </c>
      <c r="I7" s="33"/>
      <c r="J7" s="34"/>
      <c r="K7" s="34"/>
      <c r="L7" s="34"/>
      <c r="M7" s="35"/>
      <c r="N7" s="36"/>
      <c r="O7" s="37"/>
      <c r="P7" s="37"/>
      <c r="Q7" s="37"/>
    </row>
    <row r="8" spans="1:17">
      <c r="A8" s="59"/>
      <c r="B8" s="3">
        <v>2</v>
      </c>
      <c r="C8" s="7">
        <v>18.64</v>
      </c>
      <c r="D8" s="7">
        <v>18.61</v>
      </c>
      <c r="E8" s="7">
        <v>18.61</v>
      </c>
      <c r="F8" s="7">
        <v>18.64</v>
      </c>
      <c r="G8" s="7">
        <v>18.649999999999999</v>
      </c>
      <c r="H8" s="7">
        <v>18.61</v>
      </c>
      <c r="I8" s="33"/>
      <c r="J8" s="34"/>
      <c r="K8" s="34"/>
      <c r="L8" s="34"/>
      <c r="M8" s="35"/>
      <c r="N8" s="36"/>
      <c r="O8" s="37"/>
      <c r="P8" s="37"/>
      <c r="Q8" s="37"/>
    </row>
    <row r="9" spans="1:17">
      <c r="A9" s="59"/>
      <c r="B9" s="3">
        <v>3</v>
      </c>
      <c r="C9" s="7">
        <v>18.649999999999999</v>
      </c>
      <c r="D9" s="7">
        <v>18.63</v>
      </c>
      <c r="E9" s="7">
        <v>18.62</v>
      </c>
      <c r="F9" s="7">
        <v>18.62</v>
      </c>
      <c r="G9" s="7">
        <v>18.63</v>
      </c>
      <c r="H9" s="7">
        <v>18.63</v>
      </c>
      <c r="I9" s="33"/>
      <c r="J9" s="34"/>
      <c r="K9" s="34"/>
      <c r="L9" s="34"/>
      <c r="M9" s="35"/>
      <c r="N9" s="36"/>
      <c r="O9" s="37"/>
      <c r="P9" s="37"/>
      <c r="Q9" s="37"/>
    </row>
    <row r="10" spans="1:17">
      <c r="A10" s="59"/>
      <c r="B10" s="3">
        <v>4</v>
      </c>
      <c r="C10" s="7">
        <v>18.59</v>
      </c>
      <c r="D10" s="7">
        <v>18.64</v>
      </c>
      <c r="E10" s="7">
        <v>18.600000000000001</v>
      </c>
      <c r="F10" s="7">
        <v>18.59</v>
      </c>
      <c r="G10" s="7">
        <v>18.61</v>
      </c>
      <c r="H10" s="7">
        <v>18.600000000000001</v>
      </c>
      <c r="I10" s="33"/>
      <c r="J10" s="34"/>
      <c r="K10" s="34"/>
      <c r="L10" s="34"/>
      <c r="M10" s="38"/>
      <c r="N10" s="39"/>
      <c r="O10" s="40"/>
      <c r="P10" s="40"/>
      <c r="Q10" s="40"/>
    </row>
    <row r="11" spans="1:17">
      <c r="A11" s="59"/>
      <c r="B11" s="8">
        <v>5</v>
      </c>
      <c r="C11" s="7">
        <v>18.62</v>
      </c>
      <c r="D11" s="7">
        <v>18.63</v>
      </c>
      <c r="E11" s="7">
        <v>18.64</v>
      </c>
      <c r="F11" s="7">
        <v>18.63</v>
      </c>
      <c r="G11" s="7">
        <v>18.62</v>
      </c>
      <c r="H11" s="7">
        <v>18.59</v>
      </c>
      <c r="I11" s="33"/>
      <c r="J11" s="34"/>
      <c r="K11" s="34"/>
      <c r="L11" s="34"/>
      <c r="M11" s="38"/>
      <c r="N11" s="39"/>
      <c r="O11" s="40"/>
      <c r="P11" s="40"/>
      <c r="Q11" s="40"/>
    </row>
    <row r="12" spans="1:17">
      <c r="A12" s="66" t="s">
        <v>12</v>
      </c>
      <c r="B12" s="67"/>
      <c r="C12" s="10">
        <f>IF(SUM(C7:C11)=0,"",AVERAGE(C7:C11))</f>
        <v>18.624000000000002</v>
      </c>
      <c r="D12" s="10">
        <f t="shared" ref="D12:N12" si="0">IF(SUM(D7:D11)=0,"",AVERAGE(D7:D11))</f>
        <v>18.631999999999998</v>
      </c>
      <c r="E12" s="10">
        <f t="shared" si="0"/>
        <v>18.618000000000002</v>
      </c>
      <c r="F12" s="10">
        <f t="shared" si="0"/>
        <v>18.618000000000002</v>
      </c>
      <c r="G12" s="10">
        <f>IF(SUM(G7:G11)=0,"",AVERAGE(G7:G11))</f>
        <v>18.628</v>
      </c>
      <c r="H12" s="10">
        <f t="shared" si="0"/>
        <v>18.616000000000003</v>
      </c>
      <c r="I12" s="41"/>
      <c r="J12" s="19"/>
      <c r="K12" s="19"/>
      <c r="L12" s="19"/>
      <c r="M12" s="10" t="str">
        <f t="shared" si="0"/>
        <v/>
      </c>
      <c r="N12" s="10" t="str">
        <f t="shared" si="0"/>
        <v/>
      </c>
      <c r="O12" s="16"/>
      <c r="P12" s="16"/>
      <c r="Q12" s="16"/>
    </row>
    <row r="13" spans="1:17">
      <c r="A13" s="66" t="s">
        <v>13</v>
      </c>
      <c r="B13" s="67"/>
      <c r="C13" s="10">
        <f>MAX(C7:C11)-MIN(C7:C11)</f>
        <v>5.9999999999998721E-2</v>
      </c>
      <c r="D13" s="10">
        <f t="shared" ref="D13:H13" si="1">MAX(D7:D11)-MIN(D7:D11)</f>
        <v>3.9999999999999147E-2</v>
      </c>
      <c r="E13" s="10">
        <f t="shared" si="1"/>
        <v>3.9999999999999147E-2</v>
      </c>
      <c r="F13" s="10">
        <f t="shared" si="1"/>
        <v>5.0000000000000711E-2</v>
      </c>
      <c r="G13" s="10">
        <f t="shared" si="1"/>
        <v>3.9999999999999147E-2</v>
      </c>
      <c r="H13" s="10">
        <f t="shared" si="1"/>
        <v>5.9999999999998721E-2</v>
      </c>
      <c r="I13" s="41"/>
      <c r="J13" s="19"/>
      <c r="K13" s="19"/>
      <c r="L13" s="19"/>
      <c r="M13" s="10"/>
      <c r="N13" s="42"/>
      <c r="O13" s="43"/>
      <c r="P13" s="43"/>
      <c r="Q13" s="43"/>
    </row>
    <row r="14" spans="1:17">
      <c r="A14" s="11"/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44"/>
      <c r="O14" s="45"/>
      <c r="P14" s="45"/>
      <c r="Q14" s="45"/>
    </row>
    <row r="15" spans="1:17" ht="15.75" customHeight="1">
      <c r="A15" s="14"/>
      <c r="B15" s="15" t="s">
        <v>14</v>
      </c>
      <c r="C15" s="10">
        <f>AVERAGE(C7:N11)</f>
        <v>18.622666666666667</v>
      </c>
      <c r="D15" s="16"/>
      <c r="E15" s="68" t="s">
        <v>15</v>
      </c>
      <c r="F15" s="67"/>
      <c r="G15" s="10">
        <f>C15+J15*C16</f>
        <v>18.650555000000001</v>
      </c>
      <c r="H15" s="16"/>
      <c r="I15" s="17" t="s">
        <v>16</v>
      </c>
      <c r="J15" s="10">
        <v>0.57699999999999996</v>
      </c>
      <c r="K15" s="45"/>
      <c r="L15" s="64" t="s">
        <v>17</v>
      </c>
      <c r="M15" s="64"/>
      <c r="N15" s="65"/>
      <c r="O15" s="45"/>
      <c r="P15" s="45"/>
      <c r="Q15" s="45"/>
    </row>
    <row r="16" spans="1:17" ht="15.75" customHeight="1">
      <c r="A16" s="14"/>
      <c r="B16" s="15" t="s">
        <v>18</v>
      </c>
      <c r="C16" s="10">
        <f>AVERAGE(C13:N13)</f>
        <v>4.8333333333332597E-2</v>
      </c>
      <c r="D16" s="16"/>
      <c r="E16" s="68" t="s">
        <v>19</v>
      </c>
      <c r="F16" s="67"/>
      <c r="G16" s="10">
        <f>C15-J15*C16</f>
        <v>18.594778333333334</v>
      </c>
      <c r="H16" s="16"/>
      <c r="I16" s="17" t="s">
        <v>20</v>
      </c>
      <c r="J16" s="52" t="s">
        <v>21</v>
      </c>
      <c r="K16" s="45"/>
      <c r="L16" s="64"/>
      <c r="M16" s="64"/>
      <c r="N16" s="65"/>
      <c r="O16" s="45"/>
      <c r="P16" s="45"/>
      <c r="Q16" s="45"/>
    </row>
    <row r="17" spans="1:18" ht="15.75" customHeight="1">
      <c r="A17" s="14"/>
      <c r="B17" s="18"/>
      <c r="C17" s="16"/>
      <c r="D17" s="16"/>
      <c r="E17" s="68" t="s">
        <v>22</v>
      </c>
      <c r="F17" s="67"/>
      <c r="G17" s="10">
        <f>J17*C16</f>
        <v>0.1021766666666651</v>
      </c>
      <c r="H17" s="16"/>
      <c r="I17" s="17" t="s">
        <v>23</v>
      </c>
      <c r="J17" s="9">
        <v>2.1139999999999999</v>
      </c>
      <c r="K17" s="18"/>
      <c r="L17" s="64"/>
      <c r="M17" s="64"/>
      <c r="N17" s="65"/>
      <c r="O17" s="45"/>
      <c r="P17" s="45"/>
      <c r="Q17" s="45"/>
    </row>
    <row r="18" spans="1:18" ht="15.75" customHeight="1">
      <c r="A18" s="14"/>
      <c r="B18" s="18"/>
      <c r="C18" s="16"/>
      <c r="D18" s="16"/>
      <c r="E18" s="68" t="s">
        <v>24</v>
      </c>
      <c r="F18" s="67"/>
      <c r="G18" s="53" t="s">
        <v>21</v>
      </c>
      <c r="H18" s="16"/>
      <c r="I18" s="16"/>
      <c r="J18" s="18"/>
      <c r="K18" s="18"/>
      <c r="L18" s="64"/>
      <c r="M18" s="64"/>
      <c r="N18" s="65"/>
      <c r="O18" s="45"/>
      <c r="P18" s="45"/>
      <c r="Q18" s="45"/>
    </row>
    <row r="19" spans="1:18" hidden="1">
      <c r="A19" s="14"/>
      <c r="B19" s="18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46"/>
      <c r="O19" s="45"/>
      <c r="P19" s="45"/>
      <c r="Q19" s="45"/>
    </row>
    <row r="20" spans="1:18" hidden="1">
      <c r="A20" s="54" t="s">
        <v>25</v>
      </c>
      <c r="B20" s="55"/>
      <c r="C20" s="20">
        <f>C15</f>
        <v>18.622666666666667</v>
      </c>
      <c r="D20" s="20">
        <f t="shared" ref="D20:N25" si="2">$C20</f>
        <v>18.622666666666667</v>
      </c>
      <c r="E20" s="20">
        <f t="shared" si="2"/>
        <v>18.622666666666667</v>
      </c>
      <c r="F20" s="20">
        <f t="shared" si="2"/>
        <v>18.622666666666667</v>
      </c>
      <c r="G20" s="20">
        <f t="shared" si="2"/>
        <v>18.622666666666667</v>
      </c>
      <c r="H20" s="20">
        <f t="shared" si="2"/>
        <v>18.622666666666667</v>
      </c>
      <c r="I20" s="20">
        <f t="shared" si="2"/>
        <v>18.622666666666667</v>
      </c>
      <c r="J20" s="20">
        <f t="shared" si="2"/>
        <v>18.622666666666667</v>
      </c>
      <c r="K20" s="20">
        <f t="shared" si="2"/>
        <v>18.622666666666667</v>
      </c>
      <c r="L20" s="20">
        <f t="shared" si="2"/>
        <v>18.622666666666667</v>
      </c>
      <c r="M20" s="20">
        <f t="shared" si="2"/>
        <v>18.622666666666667</v>
      </c>
      <c r="N20" s="47">
        <f t="shared" si="2"/>
        <v>18.622666666666667</v>
      </c>
      <c r="O20" s="16"/>
      <c r="P20" s="16"/>
      <c r="Q20" s="16"/>
    </row>
    <row r="21" spans="1:18" hidden="1">
      <c r="A21" s="54" t="s">
        <v>26</v>
      </c>
      <c r="B21" s="55"/>
      <c r="C21" s="20">
        <f>G15</f>
        <v>18.650555000000001</v>
      </c>
      <c r="D21" s="20">
        <f>$C21</f>
        <v>18.650555000000001</v>
      </c>
      <c r="E21" s="20">
        <f t="shared" si="2"/>
        <v>18.650555000000001</v>
      </c>
      <c r="F21" s="20">
        <f t="shared" si="2"/>
        <v>18.650555000000001</v>
      </c>
      <c r="G21" s="20">
        <f t="shared" si="2"/>
        <v>18.650555000000001</v>
      </c>
      <c r="H21" s="20">
        <f t="shared" si="2"/>
        <v>18.650555000000001</v>
      </c>
      <c r="I21" s="20">
        <f t="shared" si="2"/>
        <v>18.650555000000001</v>
      </c>
      <c r="J21" s="20">
        <f t="shared" si="2"/>
        <v>18.650555000000001</v>
      </c>
      <c r="K21" s="20">
        <f t="shared" si="2"/>
        <v>18.650555000000001</v>
      </c>
      <c r="L21" s="20">
        <f t="shared" si="2"/>
        <v>18.650555000000001</v>
      </c>
      <c r="M21" s="20">
        <f t="shared" si="2"/>
        <v>18.650555000000001</v>
      </c>
      <c r="N21" s="47">
        <f t="shared" si="2"/>
        <v>18.650555000000001</v>
      </c>
      <c r="O21" s="48"/>
      <c r="P21" s="48"/>
      <c r="Q21" s="48"/>
    </row>
    <row r="22" spans="1:18" hidden="1">
      <c r="A22" s="54" t="s">
        <v>27</v>
      </c>
      <c r="B22" s="55"/>
      <c r="C22" s="20">
        <f>G16</f>
        <v>18.594778333333334</v>
      </c>
      <c r="D22" s="20">
        <f t="shared" si="2"/>
        <v>18.594778333333334</v>
      </c>
      <c r="E22" s="20">
        <f t="shared" si="2"/>
        <v>18.594778333333334</v>
      </c>
      <c r="F22" s="20">
        <f t="shared" si="2"/>
        <v>18.594778333333334</v>
      </c>
      <c r="G22" s="20">
        <f t="shared" si="2"/>
        <v>18.594778333333334</v>
      </c>
      <c r="H22" s="20">
        <f t="shared" si="2"/>
        <v>18.594778333333334</v>
      </c>
      <c r="I22" s="20">
        <f t="shared" si="2"/>
        <v>18.594778333333334</v>
      </c>
      <c r="J22" s="20">
        <f t="shared" si="2"/>
        <v>18.594778333333334</v>
      </c>
      <c r="K22" s="20">
        <f t="shared" si="2"/>
        <v>18.594778333333334</v>
      </c>
      <c r="L22" s="20">
        <f t="shared" si="2"/>
        <v>18.594778333333334</v>
      </c>
      <c r="M22" s="20">
        <f t="shared" si="2"/>
        <v>18.594778333333334</v>
      </c>
      <c r="N22" s="47">
        <f t="shared" si="2"/>
        <v>18.594778333333334</v>
      </c>
      <c r="O22" s="48"/>
      <c r="P22" s="48"/>
      <c r="Q22" s="48"/>
    </row>
    <row r="23" spans="1:18" hidden="1">
      <c r="A23" s="54" t="s">
        <v>28</v>
      </c>
      <c r="B23" s="55"/>
      <c r="C23" s="20">
        <f>C16</f>
        <v>4.8333333333332597E-2</v>
      </c>
      <c r="D23" s="20">
        <f t="shared" si="2"/>
        <v>4.8333333333332597E-2</v>
      </c>
      <c r="E23" s="20">
        <f t="shared" si="2"/>
        <v>4.8333333333332597E-2</v>
      </c>
      <c r="F23" s="20">
        <f t="shared" si="2"/>
        <v>4.8333333333332597E-2</v>
      </c>
      <c r="G23" s="20">
        <f t="shared" si="2"/>
        <v>4.8333333333332597E-2</v>
      </c>
      <c r="H23" s="20">
        <f t="shared" si="2"/>
        <v>4.8333333333332597E-2</v>
      </c>
      <c r="I23" s="20">
        <f t="shared" si="2"/>
        <v>4.8333333333332597E-2</v>
      </c>
      <c r="J23" s="20">
        <f t="shared" si="2"/>
        <v>4.8333333333332597E-2</v>
      </c>
      <c r="K23" s="20">
        <f t="shared" si="2"/>
        <v>4.8333333333332597E-2</v>
      </c>
      <c r="L23" s="20">
        <f t="shared" si="2"/>
        <v>4.8333333333332597E-2</v>
      </c>
      <c r="M23" s="20">
        <f t="shared" si="2"/>
        <v>4.8333333333332597E-2</v>
      </c>
      <c r="N23" s="47">
        <f t="shared" si="2"/>
        <v>4.8333333333332597E-2</v>
      </c>
      <c r="O23" s="16"/>
      <c r="P23" s="16"/>
      <c r="Q23" s="16"/>
    </row>
    <row r="24" spans="1:18" hidden="1">
      <c r="A24" s="54" t="s">
        <v>29</v>
      </c>
      <c r="B24" s="55"/>
      <c r="C24" s="20">
        <f>G17</f>
        <v>0.1021766666666651</v>
      </c>
      <c r="D24" s="20">
        <f t="shared" si="2"/>
        <v>0.1021766666666651</v>
      </c>
      <c r="E24" s="20">
        <f t="shared" si="2"/>
        <v>0.1021766666666651</v>
      </c>
      <c r="F24" s="20">
        <f t="shared" si="2"/>
        <v>0.1021766666666651</v>
      </c>
      <c r="G24" s="20">
        <f t="shared" si="2"/>
        <v>0.1021766666666651</v>
      </c>
      <c r="H24" s="20">
        <f t="shared" si="2"/>
        <v>0.1021766666666651</v>
      </c>
      <c r="I24" s="20">
        <f t="shared" si="2"/>
        <v>0.1021766666666651</v>
      </c>
      <c r="J24" s="20">
        <f t="shared" si="2"/>
        <v>0.1021766666666651</v>
      </c>
      <c r="K24" s="20">
        <f t="shared" si="2"/>
        <v>0.1021766666666651</v>
      </c>
      <c r="L24" s="20">
        <f t="shared" si="2"/>
        <v>0.1021766666666651</v>
      </c>
      <c r="M24" s="20">
        <f t="shared" si="2"/>
        <v>0.1021766666666651</v>
      </c>
      <c r="N24" s="47">
        <f t="shared" si="2"/>
        <v>0.1021766666666651</v>
      </c>
      <c r="O24" s="16"/>
      <c r="P24" s="16"/>
      <c r="Q24" s="16"/>
    </row>
    <row r="25" spans="1:18" hidden="1">
      <c r="A25" s="54" t="s">
        <v>30</v>
      </c>
      <c r="B25" s="55"/>
      <c r="C25" s="20" t="str">
        <f>G18</f>
        <v>--</v>
      </c>
      <c r="D25" s="20" t="str">
        <f t="shared" si="2"/>
        <v>--</v>
      </c>
      <c r="E25" s="20" t="str">
        <f t="shared" si="2"/>
        <v>--</v>
      </c>
      <c r="F25" s="20" t="str">
        <f t="shared" si="2"/>
        <v>--</v>
      </c>
      <c r="G25" s="20" t="str">
        <f t="shared" si="2"/>
        <v>--</v>
      </c>
      <c r="H25" s="20" t="str">
        <f t="shared" si="2"/>
        <v>--</v>
      </c>
      <c r="I25" s="20" t="str">
        <f t="shared" si="2"/>
        <v>--</v>
      </c>
      <c r="J25" s="20" t="str">
        <f t="shared" si="2"/>
        <v>--</v>
      </c>
      <c r="K25" s="20" t="str">
        <f t="shared" si="2"/>
        <v>--</v>
      </c>
      <c r="L25" s="20" t="str">
        <f t="shared" si="2"/>
        <v>--</v>
      </c>
      <c r="M25" s="20" t="str">
        <f t="shared" si="2"/>
        <v>--</v>
      </c>
      <c r="N25" s="47" t="str">
        <f t="shared" si="2"/>
        <v>--</v>
      </c>
      <c r="O25" s="16"/>
      <c r="P25" s="16"/>
      <c r="Q25" s="16"/>
      <c r="R25" s="51"/>
    </row>
    <row r="26" spans="1:18">
      <c r="A26" s="21" t="s">
        <v>31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49"/>
    </row>
    <row r="27" spans="1:18" ht="32.25" customHeight="1">
      <c r="A27" s="56" t="s">
        <v>32</v>
      </c>
      <c r="B27" s="57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50"/>
    </row>
    <row r="28" spans="1:18" ht="28.5" customHeight="1">
      <c r="A28" s="24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50"/>
    </row>
    <row r="29" spans="1:18">
      <c r="A29" s="24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50"/>
    </row>
    <row r="30" spans="1:18">
      <c r="A30" s="24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50"/>
    </row>
    <row r="31" spans="1:18">
      <c r="A31" s="24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50"/>
    </row>
    <row r="32" spans="1:18">
      <c r="A32" s="24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50"/>
    </row>
    <row r="33" spans="1:14">
      <c r="A33" s="24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50"/>
    </row>
    <row r="34" spans="1:14">
      <c r="A34" s="24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50"/>
    </row>
    <row r="35" spans="1:14">
      <c r="A35" s="24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50"/>
    </row>
    <row r="36" spans="1:14">
      <c r="A36" s="24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50"/>
    </row>
    <row r="37" spans="1:14">
      <c r="A37" s="24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50"/>
    </row>
    <row r="38" spans="1:14">
      <c r="A38" s="24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50"/>
    </row>
    <row r="39" spans="1:14">
      <c r="A39" s="24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50"/>
    </row>
    <row r="40" spans="1:14">
      <c r="A40" s="24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50"/>
    </row>
    <row r="41" spans="1:14">
      <c r="A41" s="24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50"/>
    </row>
    <row r="42" spans="1:14">
      <c r="A42" s="24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50"/>
    </row>
    <row r="43" spans="1:14">
      <c r="A43" s="24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50"/>
    </row>
    <row r="44" spans="1:14">
      <c r="A44" s="24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50"/>
    </row>
    <row r="45" spans="1:14">
      <c r="A45" s="24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50"/>
    </row>
    <row r="46" spans="1:14">
      <c r="A46" s="24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50"/>
    </row>
    <row r="47" spans="1:14">
      <c r="A47" s="25" t="s">
        <v>33</v>
      </c>
      <c r="B47" s="58" t="s">
        <v>34</v>
      </c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60" t="s">
        <v>32</v>
      </c>
      <c r="N47" s="61"/>
    </row>
    <row r="48" spans="1:14">
      <c r="A48" s="26" t="s">
        <v>35</v>
      </c>
      <c r="B48" s="27" t="s">
        <v>36</v>
      </c>
      <c r="C48" s="27"/>
      <c r="D48" s="27"/>
      <c r="E48" s="27"/>
      <c r="F48" s="27"/>
      <c r="G48" s="27"/>
      <c r="H48" s="27"/>
      <c r="I48" s="27"/>
      <c r="J48" s="27" t="s">
        <v>37</v>
      </c>
      <c r="K48" s="27"/>
      <c r="L48" s="27"/>
      <c r="M48" s="62"/>
      <c r="N48" s="63"/>
    </row>
    <row r="50" spans="2:14"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</row>
  </sheetData>
  <protectedRanges>
    <protectedRange password="CE28" sqref="C7:L11" name="区域2_1"/>
  </protectedRanges>
  <mergeCells count="32">
    <mergeCell ref="A1:N1"/>
    <mergeCell ref="A2:B2"/>
    <mergeCell ref="C2:D2"/>
    <mergeCell ref="F2:G2"/>
    <mergeCell ref="H2:I2"/>
    <mergeCell ref="K2:N2"/>
    <mergeCell ref="M3:N3"/>
    <mergeCell ref="A4:B4"/>
    <mergeCell ref="A5:B5"/>
    <mergeCell ref="A6:B6"/>
    <mergeCell ref="A12:B12"/>
    <mergeCell ref="A3:B3"/>
    <mergeCell ref="C3:D3"/>
    <mergeCell ref="F3:G3"/>
    <mergeCell ref="H3:I3"/>
    <mergeCell ref="K3:L3"/>
    <mergeCell ref="A25:B25"/>
    <mergeCell ref="A27:B27"/>
    <mergeCell ref="B47:L47"/>
    <mergeCell ref="A7:A11"/>
    <mergeCell ref="M47:N48"/>
    <mergeCell ref="L15:N18"/>
    <mergeCell ref="A20:B20"/>
    <mergeCell ref="A21:B21"/>
    <mergeCell ref="A22:B22"/>
    <mergeCell ref="A23:B23"/>
    <mergeCell ref="A24:B24"/>
    <mergeCell ref="A13:B13"/>
    <mergeCell ref="E15:F15"/>
    <mergeCell ref="E16:F16"/>
    <mergeCell ref="E17:F17"/>
    <mergeCell ref="E18:F18"/>
  </mergeCells>
  <phoneticPr fontId="6" type="noConversion"/>
  <conditionalFormatting sqref="I12">
    <cfRule type="cellIs" dxfId="2" priority="1" stopIfTrue="1" operator="notBetween">
      <formula>$G$15</formula>
      <formula>$G$16</formula>
    </cfRule>
  </conditionalFormatting>
  <conditionalFormatting sqref="C13:Q13">
    <cfRule type="cellIs" dxfId="1" priority="5" stopIfTrue="1" operator="notBetween">
      <formula>$G$17</formula>
      <formula>$G$18</formula>
    </cfRule>
  </conditionalFormatting>
  <conditionalFormatting sqref="C12:H12 J12:L12">
    <cfRule type="cellIs" dxfId="0" priority="4" stopIfTrue="1" operator="notBetween">
      <formula>$G$15</formula>
      <formula>$G$16</formula>
    </cfRule>
  </conditionalFormatting>
  <pageMargins left="0.86" right="0.196850393700787" top="0.44" bottom="0.196850393700787" header="0.47" footer="0.31496062992126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控制图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cp:lastPrinted>2011-11-08T06:37:00Z</cp:lastPrinted>
  <dcterms:created xsi:type="dcterms:W3CDTF">1996-12-17T01:32:00Z</dcterms:created>
  <dcterms:modified xsi:type="dcterms:W3CDTF">2021-11-29T12:24:30Z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