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717" windowHeight="5340"/>
  </bookViews>
  <sheets>
    <sheet name="Sheet1" sheetId="1" r:id="rId1"/>
  </sheets>
  <definedNames>
    <definedName name="_GoA1">_GoA1</definedName>
    <definedName name="Capture.Capture">Capture.Capture</definedName>
  </definedNames>
  <calcPr calcId="144525"/>
</workbook>
</file>

<file path=xl/sharedStrings.xml><?xml version="1.0" encoding="utf-8"?>
<sst xmlns="http://schemas.openxmlformats.org/spreadsheetml/2006/main" count="57" uniqueCount="45">
  <si>
    <t>测量过程监视统计表及监视控制图（混凝土抗压强度试验）</t>
  </si>
  <si>
    <t>测量设备名称：</t>
  </si>
  <si>
    <t>压力试验机</t>
  </si>
  <si>
    <t xml:space="preserve">核查标准名称: </t>
  </si>
  <si>
    <t>标准压力仪</t>
  </si>
  <si>
    <t>测量周期：每20天/次</t>
  </si>
  <si>
    <t>每次测量时监测</t>
  </si>
  <si>
    <t>测量设备编号：</t>
  </si>
  <si>
    <t>SY002</t>
  </si>
  <si>
    <t>测量参数:</t>
  </si>
  <si>
    <t>强度2000kN</t>
  </si>
  <si>
    <t>测量设备类型：</t>
  </si>
  <si>
    <t>力学</t>
  </si>
  <si>
    <t xml:space="preserve">       参数规格:（0-3000）kN</t>
  </si>
  <si>
    <r>
      <rPr>
        <sz val="10"/>
        <rFont val="宋体"/>
        <charset val="134"/>
      </rPr>
      <t>日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期：</t>
    </r>
  </si>
  <si>
    <t xml:space="preserve"> </t>
  </si>
  <si>
    <r>
      <rPr>
        <sz val="10"/>
        <rFont val="宋体"/>
        <charset val="134"/>
      </rPr>
      <t>时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间：</t>
    </r>
  </si>
  <si>
    <t>作业员：</t>
  </si>
  <si>
    <t>章琦</t>
  </si>
  <si>
    <r>
      <rPr>
        <sz val="10"/>
        <rFont val="宋体"/>
        <charset val="134"/>
      </rPr>
      <t>测</t>
    </r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值</t>
    </r>
  </si>
  <si>
    <r>
      <rPr>
        <sz val="9"/>
        <rFont val="宋体"/>
        <charset val="134"/>
      </rPr>
      <t>平均值</t>
    </r>
    <r>
      <rPr>
        <sz val="9"/>
        <rFont val="Times New Roman"/>
        <charset val="134"/>
      </rPr>
      <t>(X)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</si>
  <si>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R)</t>
    </r>
  </si>
  <si>
    <t>X</t>
  </si>
  <si>
    <r>
      <rPr>
        <sz val="9"/>
        <rFont val="Times New Roman"/>
        <charset val="134"/>
      </rPr>
      <t>UCLx=X+A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</si>
  <si>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A2</t>
  </si>
  <si>
    <r>
      <rPr>
        <sz val="9"/>
        <rFont val="宋体"/>
        <charset val="134"/>
      </rPr>
      <t xml:space="preserve">注：
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 xml:space="preserve">）每次测量数据不少于三个。
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 xml:space="preserve">）每组测量数据数量应统一。
</t>
    </r>
  </si>
  <si>
    <t>R</t>
  </si>
  <si>
    <r>
      <rPr>
        <sz val="9"/>
        <rFont val="Times New Roman"/>
        <charset val="134"/>
      </rPr>
      <t>LCLx=X-A</t>
    </r>
    <r>
      <rPr>
        <vertAlign val="subscript"/>
        <sz val="9"/>
        <rFont val="Times New Roman"/>
        <charset val="134"/>
      </rPr>
      <t>2</t>
    </r>
    <r>
      <rPr>
        <sz val="9"/>
        <rFont val="Times New Roman"/>
        <charset val="134"/>
      </rPr>
      <t>R</t>
    </r>
  </si>
  <si>
    <t>D3</t>
  </si>
  <si>
    <t>--</t>
  </si>
  <si>
    <t>UCLr=D4R</t>
  </si>
  <si>
    <t>D4</t>
  </si>
  <si>
    <t>LCLr=D3R</t>
  </si>
  <si>
    <r>
      <rPr>
        <sz val="9"/>
        <color indexed="10"/>
        <rFont val="Times New Roman"/>
        <charset val="134"/>
      </rPr>
      <t>X</t>
    </r>
    <r>
      <rPr>
        <sz val="9"/>
        <color indexed="10"/>
        <rFont val="宋体"/>
        <charset val="134"/>
      </rPr>
      <t>均值</t>
    </r>
  </si>
  <si>
    <t>UCLx</t>
  </si>
  <si>
    <t>LCLx</t>
  </si>
  <si>
    <r>
      <rPr>
        <sz val="9"/>
        <color indexed="10"/>
        <rFont val="Times New Roman"/>
        <charset val="134"/>
      </rPr>
      <t>R</t>
    </r>
    <r>
      <rPr>
        <sz val="9"/>
        <color indexed="10"/>
        <rFont val="宋体"/>
        <charset val="134"/>
      </rPr>
      <t>均值</t>
    </r>
  </si>
  <si>
    <t>UCLr</t>
  </si>
  <si>
    <t>LCLr</t>
  </si>
  <si>
    <t>由以上数据总得控制图</t>
  </si>
  <si>
    <r>
      <rPr>
        <sz val="10"/>
        <rFont val="宋体"/>
        <charset val="134"/>
      </rPr>
      <t>判</t>
    </r>
    <r>
      <rPr>
        <sz val="10"/>
        <rFont val="Times New Roman"/>
        <charset val="134"/>
      </rPr>
      <t xml:space="preserve">      </t>
    </r>
  </si>
  <si>
    <r>
      <rPr>
        <sz val="10"/>
        <rFont val="宋体"/>
        <charset val="134"/>
      </rPr>
      <t>若所有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值及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值均在管制上下限内则可接受</t>
    </r>
  </si>
  <si>
    <t>定</t>
  </si>
  <si>
    <r>
      <rPr>
        <sz val="10"/>
        <rFont val="宋体"/>
        <charset val="134"/>
      </rPr>
      <t>若有任何一个</t>
    </r>
    <r>
      <rPr>
        <sz val="10"/>
        <rFont val="Times New Roman"/>
        <charset val="134"/>
      </rPr>
      <t>X</t>
    </r>
    <r>
      <rPr>
        <sz val="10"/>
        <rFont val="宋体"/>
        <charset val="134"/>
      </rPr>
      <t>值及</t>
    </r>
    <r>
      <rPr>
        <sz val="10"/>
        <rFont val="Times New Roman"/>
        <charset val="134"/>
      </rPr>
      <t>R</t>
    </r>
    <r>
      <rPr>
        <sz val="10"/>
        <rFont val="宋体"/>
        <charset val="134"/>
      </rPr>
      <t>值在管制上下限外则不可接受</t>
    </r>
    <r>
      <rPr>
        <sz val="10"/>
        <rFont val="Times New Roman"/>
        <charset val="134"/>
      </rPr>
      <t xml:space="preserve">                                       </t>
    </r>
  </si>
  <si>
    <t>判定者：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</si>
</sst>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/d"/>
    <numFmt numFmtId="177" formatCode="0.000_);[Red]\(0.000\)"/>
    <numFmt numFmtId="178" formatCode="0.00;[Red]0.00"/>
    <numFmt numFmtId="179" formatCode="yyyy&quot;年&quot;m&quot;月&quot;d&quot;日&quot;;@"/>
    <numFmt numFmtId="180" formatCode="0.00000;[Red]0.00000"/>
    <numFmt numFmtId="181" formatCode="0.00_);[Red]\(0.00\)"/>
    <numFmt numFmtId="182" formatCode="0.00000_);[Red]\(0.00000\)"/>
    <numFmt numFmtId="183" formatCode="yyyy&quot;年&quot;m&quot;月&quot;;@"/>
    <numFmt numFmtId="184" formatCode="0.000;[Red]0.000"/>
  </numFmts>
  <fonts count="34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1"/>
      <name val="Times New Roman"/>
      <charset val="134"/>
    </font>
    <font>
      <sz val="9"/>
      <color indexed="10"/>
      <name val="宋体"/>
      <charset val="134"/>
    </font>
    <font>
      <sz val="9"/>
      <color indexed="17"/>
      <name val="Times New Roman"/>
      <charset val="134"/>
    </font>
    <font>
      <sz val="9"/>
      <color indexed="10"/>
      <name val="Times New Roman"/>
      <charset val="134"/>
    </font>
    <font>
      <sz val="9"/>
      <color indexed="48"/>
      <name val="Times New Roman"/>
      <charset val="134"/>
    </font>
    <font>
      <sz val="11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vertAlign val="subscript"/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8" borderId="21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19" borderId="2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29" fillId="3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92">
    <xf numFmtId="0" fontId="0" fillId="0" borderId="0" xfId="0" applyAlignment="1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center" vertical="center"/>
    </xf>
    <xf numFmtId="20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78" fontId="4" fillId="2" borderId="6" xfId="0" applyNumberFormat="1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82" fontId="8" fillId="0" borderId="0" xfId="0" applyNumberFormat="1" applyFont="1" applyBorder="1" applyAlignment="1">
      <alignment horizontal="center" vertical="center"/>
    </xf>
    <xf numFmtId="182" fontId="10" fillId="0" borderId="0" xfId="0" applyNumberFormat="1" applyFont="1" applyBorder="1" applyAlignment="1">
      <alignment horizontal="center" vertical="center"/>
    </xf>
    <xf numFmtId="182" fontId="9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/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14" fontId="2" fillId="2" borderId="2" xfId="0" applyNumberFormat="1" applyFont="1" applyFill="1" applyBorder="1" applyAlignment="1">
      <alignment horizontal="left" vertical="center"/>
    </xf>
    <xf numFmtId="14" fontId="12" fillId="2" borderId="12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183" fontId="3" fillId="2" borderId="6" xfId="0" applyNumberFormat="1" applyFont="1" applyFill="1" applyBorder="1" applyAlignment="1">
      <alignment horizontal="center" vertical="center"/>
    </xf>
    <xf numFmtId="183" fontId="3" fillId="2" borderId="14" xfId="0" applyNumberFormat="1" applyFont="1" applyFill="1" applyBorder="1" applyAlignment="1">
      <alignment horizontal="center" vertical="center"/>
    </xf>
    <xf numFmtId="20" fontId="2" fillId="2" borderId="14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80" fontId="4" fillId="2" borderId="6" xfId="0" applyNumberFormat="1" applyFont="1" applyFill="1" applyBorder="1" applyAlignment="1">
      <alignment horizontal="center" vertical="center"/>
    </xf>
    <xf numFmtId="180" fontId="4" fillId="2" borderId="14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center" vertical="center"/>
    </xf>
    <xf numFmtId="180" fontId="3" fillId="2" borderId="14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0" borderId="1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177" fontId="8" fillId="0" borderId="1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2" fontId="10" fillId="0" borderId="16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82" fontId="9" fillId="0" borderId="16" xfId="0" applyNumberFormat="1" applyFont="1" applyBorder="1" applyAlignment="1">
      <alignment horizontal="center" vertical="center"/>
    </xf>
    <xf numFmtId="184" fontId="9" fillId="0" borderId="0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7" xfId="0" applyBorder="1" applyAlignment="1">
      <alignment horizontal="center" vertical="center"/>
    </xf>
    <xf numFmtId="182" fontId="0" fillId="0" borderId="0" xfId="0" applyNumberFormat="1" applyAlignment="1">
      <alignment horizontal="center" vertical="center"/>
    </xf>
    <xf numFmtId="0" fontId="5" fillId="0" borderId="6" xfId="0" applyFont="1" applyBorder="1" applyAlignment="1" quotePrefix="1">
      <alignment horizontal="center" vertical="center"/>
    </xf>
    <xf numFmtId="177" fontId="4" fillId="0" borderId="6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  <color indexed="10"/>
      </font>
      <fill>
        <patternFill patternType="solid">
          <fgColor indexed="10"/>
          <bgColor indexed="44"/>
        </patternFill>
      </fill>
    </dxf>
    <dxf>
      <font>
        <b val="1"/>
        <i val="0"/>
        <color indexed="10"/>
      </font>
      <fill>
        <patternFill patternType="solid">
          <fgColor indexed="10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 sz="1200"/>
              <a:t>均值控制图</a:t>
            </a:r>
            <a:endParaRPr lang="zh-CN" altLang="zh-CN" sz="1200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49429124832409"/>
          <c:y val="0.118824173370184"/>
          <c:w val="0.943337397061041"/>
          <c:h val="0.738402965272884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4F81B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Sheet1!$C$13:$L$13</c:f>
              <c:numCache>
                <c:formatCode>0.00_);[Red]\(0.00\)</c:formatCode>
                <c:ptCount val="10"/>
                <c:pt idx="0">
                  <c:v>2000.034</c:v>
                </c:pt>
                <c:pt idx="1">
                  <c:v>2000.012</c:v>
                </c:pt>
                <c:pt idx="2">
                  <c:v>2000.018</c:v>
                </c:pt>
                <c:pt idx="3">
                  <c:v>2000.008</c:v>
                </c:pt>
                <c:pt idx="4">
                  <c:v>1999.986</c:v>
                </c:pt>
                <c:pt idx="5">
                  <c:v>2000.026</c:v>
                </c:pt>
                <c:pt idx="6">
                  <c:v>1999.988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43467</c15:sqref>
                        </c15:formulaRef>
                      </c:ext>
                    </c:extLst>
                    <c:strCache>
                      <c:ptCount val="1"/>
                      <c:pt idx="0">
                        <c:v>43467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91078664"/>
        <c:axId val="1"/>
      </c:lineChart>
      <c:catAx>
        <c:axId val="3910786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At val="80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201"/>
          <c:min val="199"/>
        </c:scaling>
        <c:delete val="0"/>
        <c:axPos val="l"/>
        <c:majorGridlines>
          <c:spPr>
            <a:ln w="3175" cap="flat" cmpd="sng" algn="ctr">
              <a:solidFill>
                <a:srgbClr val="00FFFF"/>
              </a:solidFill>
              <a:prstDash val="solid"/>
              <a:round/>
            </a:ln>
          </c:spPr>
        </c:majorGridlines>
        <c:numFmt formatCode="0.0_);[Red]\(0.0\)" sourceLinked="0"/>
        <c:majorTickMark val="out"/>
        <c:minorTickMark val="none"/>
        <c:tickLblPos val="nextTo"/>
        <c:spPr>
          <a:ln w="3175" cap="flat" cmpd="sng" algn="ctr">
            <a:solidFill>
              <a:srgbClr val="00FFFF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91078664"/>
        <c:crosses val="autoZero"/>
        <c:crossBetween val="between"/>
        <c:majorUnit val="0.5"/>
        <c:minorUnit val="0.05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>
              <a:defRPr lang="zh-CN" sz="1800" b="1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zh-CN" sz="1200"/>
              <a:t>极差控制图</a:t>
            </a:r>
            <a:endParaRPr lang="zh-CN" altLang="zh-CN" sz="1200"/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443620248608715"/>
          <c:y val="0.247407407407407"/>
          <c:w val="0.943241613866036"/>
          <c:h val="0.624962962962963"/>
        </c:manualLayout>
      </c:layout>
      <c:lineChart>
        <c:grouping val="standard"/>
        <c:varyColors val="0"/>
        <c:ser>
          <c:idx val="0"/>
          <c:order val="0"/>
          <c:spPr>
            <a:ln w="25400" cap="rnd" cmpd="sng" algn="ctr">
              <a:solidFill>
                <a:srgbClr val="4F81BD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val>
            <c:numRef>
              <c:f>Sheet1!$C$14:$L$14</c:f>
              <c:numCache>
                <c:formatCode>0.00_);[Red]\(0.00\)</c:formatCode>
                <c:ptCount val="10"/>
                <c:pt idx="0">
                  <c:v>0.0799999999999272</c:v>
                </c:pt>
                <c:pt idx="1">
                  <c:v>0.0699999999999363</c:v>
                </c:pt>
                <c:pt idx="2">
                  <c:v>0.0499999999999545</c:v>
                </c:pt>
                <c:pt idx="3">
                  <c:v>0.0299999999999727</c:v>
                </c:pt>
                <c:pt idx="4">
                  <c:v>0.0499999999999545</c:v>
                </c:pt>
                <c:pt idx="5">
                  <c:v>0.0599999999999454</c:v>
                </c:pt>
                <c:pt idx="6">
                  <c:v>0.0299999999999727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391080632"/>
        <c:axId val="1"/>
      </c:lineChart>
      <c:catAx>
        <c:axId val="39108063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1"/>
        <c:crosses val="autoZero"/>
        <c:auto val="0"/>
        <c:lblAlgn val="ctr"/>
        <c:lblOffset val="100"/>
        <c:tickLblSkip val="1"/>
        <c:noMultiLvlLbl val="0"/>
      </c:catAx>
      <c:valAx>
        <c:axId val="1"/>
        <c:scaling>
          <c:orientation val="minMax"/>
          <c:max val="2.5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391080632"/>
        <c:crosses val="autoZero"/>
        <c:crossBetween val="between"/>
        <c:majorUnit val="0.5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>
        <c:manualLayout>
          <c:xMode val="edge"/>
          <c:yMode val="edge"/>
          <c:x val="0.464518172916307"/>
          <c:y val="0.026308097047646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456660204929"/>
          <c:y val="0.177083333333333"/>
          <c:w val="0.8301578510108"/>
          <c:h val="0.7044907407407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Sheet1!$C$13:$J$13</c:f>
              <c:numCache>
                <c:formatCode>0.00_);[Red]\(0.00\)</c:formatCode>
                <c:ptCount val="8"/>
                <c:pt idx="0">
                  <c:v>2000.034</c:v>
                </c:pt>
                <c:pt idx="1">
                  <c:v>2000.012</c:v>
                </c:pt>
                <c:pt idx="2">
                  <c:v>2000.018</c:v>
                </c:pt>
                <c:pt idx="3">
                  <c:v>2000.008</c:v>
                </c:pt>
                <c:pt idx="4">
                  <c:v>1999.986</c:v>
                </c:pt>
                <c:pt idx="5">
                  <c:v>2000.026</c:v>
                </c:pt>
                <c:pt idx="6">
                  <c:v>1999.988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6735364"/>
        <c:axId val="95137166"/>
      </c:lineChart>
      <c:catAx>
        <c:axId val="767353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5137166"/>
        <c:crosses val="autoZero"/>
        <c:auto val="1"/>
        <c:lblAlgn val="ctr"/>
        <c:lblOffset val="100"/>
        <c:noMultiLvlLbl val="0"/>
      </c:catAx>
      <c:valAx>
        <c:axId val="9513716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67353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652970824334471"/>
          <c:y val="0.160434144954883"/>
          <c:w val="0.87756401384083"/>
          <c:h val="0.70449074074074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val>
            <c:numRef>
              <c:f>Sheet1!$C$14:$J$14</c:f>
              <c:numCache>
                <c:formatCode>0.00_);[Red]\(0.00\)</c:formatCode>
                <c:ptCount val="8"/>
                <c:pt idx="0">
                  <c:v>0.0799999999999272</c:v>
                </c:pt>
                <c:pt idx="1">
                  <c:v>0.0699999999999363</c:v>
                </c:pt>
                <c:pt idx="2">
                  <c:v>0.0499999999999545</c:v>
                </c:pt>
                <c:pt idx="3">
                  <c:v>0.0299999999999727</c:v>
                </c:pt>
                <c:pt idx="4">
                  <c:v>0.0499999999999545</c:v>
                </c:pt>
                <c:pt idx="5">
                  <c:v>0.0599999999999454</c:v>
                </c:pt>
                <c:pt idx="6">
                  <c:v>0.0299999999999727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915668780"/>
        <c:axId val="624487189"/>
      </c:lineChart>
      <c:catAx>
        <c:axId val="9156687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24487189"/>
        <c:crosses val="autoZero"/>
        <c:auto val="1"/>
        <c:lblAlgn val="ctr"/>
        <c:lblOffset val="100"/>
        <c:noMultiLvlLbl val="0"/>
      </c:catAx>
      <c:valAx>
        <c:axId val="624487189"/>
        <c:scaling>
          <c:orientation val="minMax"/>
          <c:max val="0.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156687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1.jpeg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74295</xdr:colOff>
      <xdr:row>27</xdr:row>
      <xdr:rowOff>6985</xdr:rowOff>
    </xdr:from>
    <xdr:to>
      <xdr:col>13</xdr:col>
      <xdr:colOff>379095</xdr:colOff>
      <xdr:row>36</xdr:row>
      <xdr:rowOff>121285</xdr:rowOff>
    </xdr:to>
    <xdr:graphicFrame>
      <xdr:nvGraphicFramePr>
        <xdr:cNvPr id="1025" name="图表 41"/>
        <xdr:cNvGraphicFramePr/>
      </xdr:nvGraphicFramePr>
      <xdr:xfrm>
        <a:off x="74295" y="3921760"/>
        <a:ext cx="11298555" cy="2286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26579</xdr:colOff>
      <xdr:row>37</xdr:row>
      <xdr:rowOff>10886</xdr:rowOff>
    </xdr:from>
    <xdr:to>
      <xdr:col>13</xdr:col>
      <xdr:colOff>312329</xdr:colOff>
      <xdr:row>46</xdr:row>
      <xdr:rowOff>10886</xdr:rowOff>
    </xdr:to>
    <xdr:graphicFrame>
      <xdr:nvGraphicFramePr>
        <xdr:cNvPr id="1026" name="图表 91"/>
        <xdr:cNvGraphicFramePr/>
      </xdr:nvGraphicFramePr>
      <xdr:xfrm>
        <a:off x="26035" y="6297295"/>
        <a:ext cx="11279505" cy="1800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13</xdr:row>
      <xdr:rowOff>21771</xdr:rowOff>
    </xdr:from>
    <xdr:to>
      <xdr:col>1</xdr:col>
      <xdr:colOff>114300</xdr:colOff>
      <xdr:row>13</xdr:row>
      <xdr:rowOff>27214</xdr:rowOff>
    </xdr:to>
    <xdr:sp>
      <xdr:nvSpPr>
        <xdr:cNvPr id="1027" name="Line 1"/>
        <xdr:cNvSpPr>
          <a:spLocks noChangeShapeType="1"/>
        </xdr:cNvSpPr>
      </xdr:nvSpPr>
      <xdr:spPr>
        <a:xfrm>
          <a:off x="393700" y="25361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50</xdr:row>
      <xdr:rowOff>32657</xdr:rowOff>
    </xdr:from>
    <xdr:to>
      <xdr:col>7</xdr:col>
      <xdr:colOff>87086</xdr:colOff>
      <xdr:row>50</xdr:row>
      <xdr:rowOff>103414</xdr:rowOff>
    </xdr:to>
    <xdr:sp>
      <xdr:nvSpPr>
        <xdr:cNvPr id="1028" name="Rectangle 2"/>
        <xdr:cNvSpPr>
          <a:spLocks noChangeArrowheads="1"/>
        </xdr:cNvSpPr>
      </xdr:nvSpPr>
      <xdr:spPr>
        <a:xfrm>
          <a:off x="5715000" y="8919210"/>
          <a:ext cx="76200" cy="7048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29" name="Line 3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21771</xdr:rowOff>
    </xdr:from>
    <xdr:to>
      <xdr:col>1</xdr:col>
      <xdr:colOff>119743</xdr:colOff>
      <xdr:row>17</xdr:row>
      <xdr:rowOff>27214</xdr:rowOff>
    </xdr:to>
    <xdr:sp>
      <xdr:nvSpPr>
        <xdr:cNvPr id="1030" name="Line 4"/>
        <xdr:cNvSpPr>
          <a:spLocks noChangeShapeType="1"/>
        </xdr:cNvSpPr>
      </xdr:nvSpPr>
      <xdr:spPr>
        <a:xfrm>
          <a:off x="393700" y="333629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31" name="Line 5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21771</xdr:rowOff>
    </xdr:from>
    <xdr:to>
      <xdr:col>5</xdr:col>
      <xdr:colOff>54429</xdr:colOff>
      <xdr:row>17</xdr:row>
      <xdr:rowOff>27214</xdr:rowOff>
    </xdr:to>
    <xdr:sp>
      <xdr:nvSpPr>
        <xdr:cNvPr id="1032" name="Line 6"/>
        <xdr:cNvSpPr>
          <a:spLocks noChangeShapeType="1"/>
        </xdr:cNvSpPr>
      </xdr:nvSpPr>
      <xdr:spPr>
        <a:xfrm>
          <a:off x="3789680" y="33362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17</xdr:row>
      <xdr:rowOff>21771</xdr:rowOff>
    </xdr:from>
    <xdr:to>
      <xdr:col>5</xdr:col>
      <xdr:colOff>179614</xdr:colOff>
      <xdr:row>17</xdr:row>
      <xdr:rowOff>27214</xdr:rowOff>
    </xdr:to>
    <xdr:sp>
      <xdr:nvSpPr>
        <xdr:cNvPr id="1033" name="Line 7"/>
        <xdr:cNvSpPr>
          <a:spLocks noChangeShapeType="1"/>
        </xdr:cNvSpPr>
      </xdr:nvSpPr>
      <xdr:spPr>
        <a:xfrm>
          <a:off x="3920490" y="33362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34" name="Line 8"/>
        <xdr:cNvSpPr>
          <a:spLocks noChangeShapeType="1"/>
        </xdr:cNvSpPr>
      </xdr:nvSpPr>
      <xdr:spPr>
        <a:xfrm>
          <a:off x="3888105" y="353631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19</xdr:row>
      <xdr:rowOff>21771</xdr:rowOff>
    </xdr:from>
    <xdr:to>
      <xdr:col>5</xdr:col>
      <xdr:colOff>141514</xdr:colOff>
      <xdr:row>19</xdr:row>
      <xdr:rowOff>21771</xdr:rowOff>
    </xdr:to>
    <xdr:sp>
      <xdr:nvSpPr>
        <xdr:cNvPr id="1035" name="Line 9"/>
        <xdr:cNvSpPr>
          <a:spLocks noChangeShapeType="1"/>
        </xdr:cNvSpPr>
      </xdr:nvSpPr>
      <xdr:spPr>
        <a:xfrm>
          <a:off x="3882390" y="3714750"/>
          <a:ext cx="323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10886</xdr:rowOff>
    </xdr:from>
    <xdr:to>
      <xdr:col>5</xdr:col>
      <xdr:colOff>54429</xdr:colOff>
      <xdr:row>17</xdr:row>
      <xdr:rowOff>16329</xdr:rowOff>
    </xdr:to>
    <xdr:sp>
      <xdr:nvSpPr>
        <xdr:cNvPr id="1036" name="Line 10"/>
        <xdr:cNvSpPr>
          <a:spLocks noChangeShapeType="1"/>
        </xdr:cNvSpPr>
      </xdr:nvSpPr>
      <xdr:spPr>
        <a:xfrm>
          <a:off x="3789680" y="332549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21771</xdr:rowOff>
    </xdr:from>
    <xdr:to>
      <xdr:col>5</xdr:col>
      <xdr:colOff>48986</xdr:colOff>
      <xdr:row>16</xdr:row>
      <xdr:rowOff>27214</xdr:rowOff>
    </xdr:to>
    <xdr:sp>
      <xdr:nvSpPr>
        <xdr:cNvPr id="1037" name="Line 11"/>
        <xdr:cNvSpPr>
          <a:spLocks noChangeShapeType="1"/>
        </xdr:cNvSpPr>
      </xdr:nvSpPr>
      <xdr:spPr>
        <a:xfrm>
          <a:off x="378460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10886</xdr:rowOff>
    </xdr:from>
    <xdr:to>
      <xdr:col>5</xdr:col>
      <xdr:colOff>48986</xdr:colOff>
      <xdr:row>16</xdr:row>
      <xdr:rowOff>16329</xdr:rowOff>
    </xdr:to>
    <xdr:sp>
      <xdr:nvSpPr>
        <xdr:cNvPr id="1038" name="Line 12"/>
        <xdr:cNvSpPr>
          <a:spLocks noChangeShapeType="1"/>
        </xdr:cNvSpPr>
      </xdr:nvSpPr>
      <xdr:spPr>
        <a:xfrm>
          <a:off x="378460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21771</xdr:rowOff>
    </xdr:from>
    <xdr:to>
      <xdr:col>5</xdr:col>
      <xdr:colOff>185057</xdr:colOff>
      <xdr:row>16</xdr:row>
      <xdr:rowOff>27214</xdr:rowOff>
    </xdr:to>
    <xdr:sp>
      <xdr:nvSpPr>
        <xdr:cNvPr id="1039" name="Line 13"/>
        <xdr:cNvSpPr>
          <a:spLocks noChangeShapeType="1"/>
        </xdr:cNvSpPr>
      </xdr:nvSpPr>
      <xdr:spPr>
        <a:xfrm>
          <a:off x="3926205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51</xdr:row>
      <xdr:rowOff>16329</xdr:rowOff>
    </xdr:from>
    <xdr:to>
      <xdr:col>7</xdr:col>
      <xdr:colOff>87086</xdr:colOff>
      <xdr:row>51</xdr:row>
      <xdr:rowOff>87086</xdr:rowOff>
    </xdr:to>
    <xdr:sp>
      <xdr:nvSpPr>
        <xdr:cNvPr id="1040" name="Rectangle 14"/>
        <xdr:cNvSpPr>
          <a:spLocks noChangeArrowheads="1"/>
        </xdr:cNvSpPr>
      </xdr:nvSpPr>
      <xdr:spPr>
        <a:xfrm>
          <a:off x="5715000" y="9258300"/>
          <a:ext cx="76200" cy="7112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81643</xdr:colOff>
      <xdr:row>12</xdr:row>
      <xdr:rowOff>27214</xdr:rowOff>
    </xdr:from>
    <xdr:to>
      <xdr:col>1</xdr:col>
      <xdr:colOff>119743</xdr:colOff>
      <xdr:row>12</xdr:row>
      <xdr:rowOff>32657</xdr:rowOff>
    </xdr:to>
    <xdr:sp>
      <xdr:nvSpPr>
        <xdr:cNvPr id="1041" name="Line 15"/>
        <xdr:cNvSpPr>
          <a:spLocks noChangeShapeType="1"/>
        </xdr:cNvSpPr>
      </xdr:nvSpPr>
      <xdr:spPr>
        <a:xfrm>
          <a:off x="398780" y="2341245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10886</xdr:rowOff>
    </xdr:from>
    <xdr:to>
      <xdr:col>1</xdr:col>
      <xdr:colOff>119743</xdr:colOff>
      <xdr:row>17</xdr:row>
      <xdr:rowOff>16329</xdr:rowOff>
    </xdr:to>
    <xdr:sp>
      <xdr:nvSpPr>
        <xdr:cNvPr id="1042" name="Line 16"/>
        <xdr:cNvSpPr>
          <a:spLocks noChangeShapeType="1"/>
        </xdr:cNvSpPr>
      </xdr:nvSpPr>
      <xdr:spPr>
        <a:xfrm>
          <a:off x="393700" y="332549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50</xdr:row>
      <xdr:rowOff>32657</xdr:rowOff>
    </xdr:from>
    <xdr:to>
      <xdr:col>7</xdr:col>
      <xdr:colOff>87086</xdr:colOff>
      <xdr:row>50</xdr:row>
      <xdr:rowOff>103414</xdr:rowOff>
    </xdr:to>
    <xdr:sp>
      <xdr:nvSpPr>
        <xdr:cNvPr id="1043" name="Rectangle 17"/>
        <xdr:cNvSpPr>
          <a:spLocks noChangeArrowheads="1"/>
        </xdr:cNvSpPr>
      </xdr:nvSpPr>
      <xdr:spPr>
        <a:xfrm>
          <a:off x="5715000" y="8919210"/>
          <a:ext cx="76200" cy="7048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10886</xdr:colOff>
      <xdr:row>51</xdr:row>
      <xdr:rowOff>16329</xdr:rowOff>
    </xdr:from>
    <xdr:to>
      <xdr:col>7</xdr:col>
      <xdr:colOff>87086</xdr:colOff>
      <xdr:row>51</xdr:row>
      <xdr:rowOff>87086</xdr:rowOff>
    </xdr:to>
    <xdr:sp>
      <xdr:nvSpPr>
        <xdr:cNvPr id="1044" name="Rectangle 18"/>
        <xdr:cNvSpPr>
          <a:spLocks noChangeArrowheads="1"/>
        </xdr:cNvSpPr>
      </xdr:nvSpPr>
      <xdr:spPr>
        <a:xfrm>
          <a:off x="5715000" y="9258300"/>
          <a:ext cx="76200" cy="7112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13</xdr:row>
      <xdr:rowOff>21771</xdr:rowOff>
    </xdr:from>
    <xdr:to>
      <xdr:col>1</xdr:col>
      <xdr:colOff>114300</xdr:colOff>
      <xdr:row>13</xdr:row>
      <xdr:rowOff>27214</xdr:rowOff>
    </xdr:to>
    <xdr:sp>
      <xdr:nvSpPr>
        <xdr:cNvPr id="1045" name="Line 21"/>
        <xdr:cNvSpPr>
          <a:spLocks noChangeShapeType="1"/>
        </xdr:cNvSpPr>
      </xdr:nvSpPr>
      <xdr:spPr>
        <a:xfrm>
          <a:off x="393700" y="25361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50</xdr:row>
      <xdr:rowOff>32657</xdr:rowOff>
    </xdr:from>
    <xdr:to>
      <xdr:col>7</xdr:col>
      <xdr:colOff>87086</xdr:colOff>
      <xdr:row>50</xdr:row>
      <xdr:rowOff>103414</xdr:rowOff>
    </xdr:to>
    <xdr:sp>
      <xdr:nvSpPr>
        <xdr:cNvPr id="1046" name="Rectangle 22"/>
        <xdr:cNvSpPr>
          <a:spLocks noChangeArrowheads="1"/>
        </xdr:cNvSpPr>
      </xdr:nvSpPr>
      <xdr:spPr>
        <a:xfrm>
          <a:off x="5715000" y="8919210"/>
          <a:ext cx="76200" cy="7048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47" name="Line 23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21771</xdr:rowOff>
    </xdr:from>
    <xdr:to>
      <xdr:col>1</xdr:col>
      <xdr:colOff>119743</xdr:colOff>
      <xdr:row>17</xdr:row>
      <xdr:rowOff>27214</xdr:rowOff>
    </xdr:to>
    <xdr:sp>
      <xdr:nvSpPr>
        <xdr:cNvPr id="1048" name="Line 24"/>
        <xdr:cNvSpPr>
          <a:spLocks noChangeShapeType="1"/>
        </xdr:cNvSpPr>
      </xdr:nvSpPr>
      <xdr:spPr>
        <a:xfrm>
          <a:off x="393700" y="333629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49" name="Line 25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21771</xdr:rowOff>
    </xdr:from>
    <xdr:to>
      <xdr:col>5</xdr:col>
      <xdr:colOff>54429</xdr:colOff>
      <xdr:row>17</xdr:row>
      <xdr:rowOff>27214</xdr:rowOff>
    </xdr:to>
    <xdr:sp>
      <xdr:nvSpPr>
        <xdr:cNvPr id="1050" name="Line 26"/>
        <xdr:cNvSpPr>
          <a:spLocks noChangeShapeType="1"/>
        </xdr:cNvSpPr>
      </xdr:nvSpPr>
      <xdr:spPr>
        <a:xfrm>
          <a:off x="3789680" y="33362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17</xdr:row>
      <xdr:rowOff>21771</xdr:rowOff>
    </xdr:from>
    <xdr:to>
      <xdr:col>5</xdr:col>
      <xdr:colOff>179614</xdr:colOff>
      <xdr:row>17</xdr:row>
      <xdr:rowOff>27214</xdr:rowOff>
    </xdr:to>
    <xdr:sp>
      <xdr:nvSpPr>
        <xdr:cNvPr id="1051" name="Line 27"/>
        <xdr:cNvSpPr>
          <a:spLocks noChangeShapeType="1"/>
        </xdr:cNvSpPr>
      </xdr:nvSpPr>
      <xdr:spPr>
        <a:xfrm>
          <a:off x="3920490" y="33362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52" name="Line 28"/>
        <xdr:cNvSpPr>
          <a:spLocks noChangeShapeType="1"/>
        </xdr:cNvSpPr>
      </xdr:nvSpPr>
      <xdr:spPr>
        <a:xfrm>
          <a:off x="3888105" y="353631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19</xdr:row>
      <xdr:rowOff>21771</xdr:rowOff>
    </xdr:from>
    <xdr:to>
      <xdr:col>5</xdr:col>
      <xdr:colOff>141514</xdr:colOff>
      <xdr:row>19</xdr:row>
      <xdr:rowOff>21771</xdr:rowOff>
    </xdr:to>
    <xdr:sp>
      <xdr:nvSpPr>
        <xdr:cNvPr id="1053" name="Line 29"/>
        <xdr:cNvSpPr>
          <a:spLocks noChangeShapeType="1"/>
        </xdr:cNvSpPr>
      </xdr:nvSpPr>
      <xdr:spPr>
        <a:xfrm>
          <a:off x="3882390" y="3714750"/>
          <a:ext cx="3238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10886</xdr:rowOff>
    </xdr:from>
    <xdr:to>
      <xdr:col>5</xdr:col>
      <xdr:colOff>54429</xdr:colOff>
      <xdr:row>17</xdr:row>
      <xdr:rowOff>16329</xdr:rowOff>
    </xdr:to>
    <xdr:sp>
      <xdr:nvSpPr>
        <xdr:cNvPr id="1054" name="Line 30"/>
        <xdr:cNvSpPr>
          <a:spLocks noChangeShapeType="1"/>
        </xdr:cNvSpPr>
      </xdr:nvSpPr>
      <xdr:spPr>
        <a:xfrm>
          <a:off x="3789680" y="332549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21771</xdr:rowOff>
    </xdr:from>
    <xdr:to>
      <xdr:col>5</xdr:col>
      <xdr:colOff>48986</xdr:colOff>
      <xdr:row>16</xdr:row>
      <xdr:rowOff>27214</xdr:rowOff>
    </xdr:to>
    <xdr:sp>
      <xdr:nvSpPr>
        <xdr:cNvPr id="1055" name="Line 31"/>
        <xdr:cNvSpPr>
          <a:spLocks noChangeShapeType="1"/>
        </xdr:cNvSpPr>
      </xdr:nvSpPr>
      <xdr:spPr>
        <a:xfrm>
          <a:off x="378460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10886</xdr:rowOff>
    </xdr:from>
    <xdr:to>
      <xdr:col>5</xdr:col>
      <xdr:colOff>48986</xdr:colOff>
      <xdr:row>16</xdr:row>
      <xdr:rowOff>16329</xdr:rowOff>
    </xdr:to>
    <xdr:sp>
      <xdr:nvSpPr>
        <xdr:cNvPr id="1056" name="Line 32"/>
        <xdr:cNvSpPr>
          <a:spLocks noChangeShapeType="1"/>
        </xdr:cNvSpPr>
      </xdr:nvSpPr>
      <xdr:spPr>
        <a:xfrm>
          <a:off x="378460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21771</xdr:rowOff>
    </xdr:from>
    <xdr:to>
      <xdr:col>5</xdr:col>
      <xdr:colOff>185057</xdr:colOff>
      <xdr:row>16</xdr:row>
      <xdr:rowOff>27214</xdr:rowOff>
    </xdr:to>
    <xdr:sp>
      <xdr:nvSpPr>
        <xdr:cNvPr id="1057" name="Line 33"/>
        <xdr:cNvSpPr>
          <a:spLocks noChangeShapeType="1"/>
        </xdr:cNvSpPr>
      </xdr:nvSpPr>
      <xdr:spPr>
        <a:xfrm>
          <a:off x="3926205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51</xdr:row>
      <xdr:rowOff>16329</xdr:rowOff>
    </xdr:from>
    <xdr:to>
      <xdr:col>7</xdr:col>
      <xdr:colOff>87086</xdr:colOff>
      <xdr:row>51</xdr:row>
      <xdr:rowOff>87086</xdr:rowOff>
    </xdr:to>
    <xdr:sp>
      <xdr:nvSpPr>
        <xdr:cNvPr id="1058" name="Rectangle 34"/>
        <xdr:cNvSpPr>
          <a:spLocks noChangeArrowheads="1"/>
        </xdr:cNvSpPr>
      </xdr:nvSpPr>
      <xdr:spPr>
        <a:xfrm>
          <a:off x="5715000" y="9258300"/>
          <a:ext cx="76200" cy="71120"/>
        </a:xfrm>
        <a:prstGeom prst="rect">
          <a:avLst/>
        </a:prstGeom>
        <a:noFill/>
        <a:ln w="9525">
          <a:solidFill>
            <a:srgbClr val="000000"/>
          </a:solidFill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81643</xdr:colOff>
      <xdr:row>12</xdr:row>
      <xdr:rowOff>27214</xdr:rowOff>
    </xdr:from>
    <xdr:to>
      <xdr:col>1</xdr:col>
      <xdr:colOff>119743</xdr:colOff>
      <xdr:row>12</xdr:row>
      <xdr:rowOff>32657</xdr:rowOff>
    </xdr:to>
    <xdr:sp>
      <xdr:nvSpPr>
        <xdr:cNvPr id="1059" name="Line 35"/>
        <xdr:cNvSpPr>
          <a:spLocks noChangeShapeType="1"/>
        </xdr:cNvSpPr>
      </xdr:nvSpPr>
      <xdr:spPr>
        <a:xfrm>
          <a:off x="398780" y="2341245"/>
          <a:ext cx="38100" cy="571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17</xdr:row>
      <xdr:rowOff>10886</xdr:rowOff>
    </xdr:from>
    <xdr:to>
      <xdr:col>1</xdr:col>
      <xdr:colOff>119743</xdr:colOff>
      <xdr:row>17</xdr:row>
      <xdr:rowOff>16329</xdr:rowOff>
    </xdr:to>
    <xdr:sp>
      <xdr:nvSpPr>
        <xdr:cNvPr id="1060" name="Line 36"/>
        <xdr:cNvSpPr>
          <a:spLocks noChangeShapeType="1"/>
        </xdr:cNvSpPr>
      </xdr:nvSpPr>
      <xdr:spPr>
        <a:xfrm>
          <a:off x="393700" y="332549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10886</xdr:colOff>
      <xdr:row>50</xdr:row>
      <xdr:rowOff>32657</xdr:rowOff>
    </xdr:from>
    <xdr:to>
      <xdr:col>7</xdr:col>
      <xdr:colOff>87086</xdr:colOff>
      <xdr:row>50</xdr:row>
      <xdr:rowOff>103414</xdr:rowOff>
    </xdr:to>
    <xdr:sp>
      <xdr:nvSpPr>
        <xdr:cNvPr id="1061" name="Rectangle 37"/>
        <xdr:cNvSpPr>
          <a:spLocks noChangeArrowheads="1"/>
        </xdr:cNvSpPr>
      </xdr:nvSpPr>
      <xdr:spPr>
        <a:xfrm>
          <a:off x="5715000" y="8919210"/>
          <a:ext cx="76200" cy="7048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7</xdr:col>
      <xdr:colOff>10886</xdr:colOff>
      <xdr:row>51</xdr:row>
      <xdr:rowOff>16329</xdr:rowOff>
    </xdr:from>
    <xdr:to>
      <xdr:col>7</xdr:col>
      <xdr:colOff>87086</xdr:colOff>
      <xdr:row>51</xdr:row>
      <xdr:rowOff>87086</xdr:rowOff>
    </xdr:to>
    <xdr:sp>
      <xdr:nvSpPr>
        <xdr:cNvPr id="1062" name="Rectangle 38"/>
        <xdr:cNvSpPr>
          <a:spLocks noChangeArrowheads="1"/>
        </xdr:cNvSpPr>
      </xdr:nvSpPr>
      <xdr:spPr>
        <a:xfrm>
          <a:off x="5715000" y="9258300"/>
          <a:ext cx="76200" cy="71120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</a:ln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63" name="Line 3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64" name="Line 5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65" name="Line 23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66" name="Line 25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21771</xdr:rowOff>
    </xdr:from>
    <xdr:to>
      <xdr:col>1</xdr:col>
      <xdr:colOff>119743</xdr:colOff>
      <xdr:row>15</xdr:row>
      <xdr:rowOff>27214</xdr:rowOff>
    </xdr:to>
    <xdr:sp>
      <xdr:nvSpPr>
        <xdr:cNvPr id="1067" name="Line 3"/>
        <xdr:cNvSpPr>
          <a:spLocks noChangeShapeType="1"/>
        </xdr:cNvSpPr>
      </xdr:nvSpPr>
      <xdr:spPr>
        <a:xfrm>
          <a:off x="393700" y="29362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68" name="Line 4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10886</xdr:rowOff>
    </xdr:from>
    <xdr:to>
      <xdr:col>1</xdr:col>
      <xdr:colOff>119743</xdr:colOff>
      <xdr:row>15</xdr:row>
      <xdr:rowOff>16329</xdr:rowOff>
    </xdr:to>
    <xdr:sp>
      <xdr:nvSpPr>
        <xdr:cNvPr id="1069" name="Line 5"/>
        <xdr:cNvSpPr>
          <a:spLocks noChangeShapeType="1"/>
        </xdr:cNvSpPr>
      </xdr:nvSpPr>
      <xdr:spPr>
        <a:xfrm>
          <a:off x="393700" y="29254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70" name="Line 16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71" name="Line 21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72" name="Line 23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21771</xdr:rowOff>
    </xdr:from>
    <xdr:to>
      <xdr:col>1</xdr:col>
      <xdr:colOff>119743</xdr:colOff>
      <xdr:row>15</xdr:row>
      <xdr:rowOff>27214</xdr:rowOff>
    </xdr:to>
    <xdr:sp>
      <xdr:nvSpPr>
        <xdr:cNvPr id="1073" name="Line 37"/>
        <xdr:cNvSpPr>
          <a:spLocks noChangeShapeType="1"/>
        </xdr:cNvSpPr>
      </xdr:nvSpPr>
      <xdr:spPr>
        <a:xfrm>
          <a:off x="393700" y="29362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74" name="Line 38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10886</xdr:rowOff>
    </xdr:from>
    <xdr:to>
      <xdr:col>1</xdr:col>
      <xdr:colOff>119743</xdr:colOff>
      <xdr:row>15</xdr:row>
      <xdr:rowOff>16329</xdr:rowOff>
    </xdr:to>
    <xdr:sp>
      <xdr:nvSpPr>
        <xdr:cNvPr id="1075" name="Line 39"/>
        <xdr:cNvSpPr>
          <a:spLocks noChangeShapeType="1"/>
        </xdr:cNvSpPr>
      </xdr:nvSpPr>
      <xdr:spPr>
        <a:xfrm>
          <a:off x="393700" y="29254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76" name="Line 50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21771</xdr:rowOff>
    </xdr:from>
    <xdr:to>
      <xdr:col>1</xdr:col>
      <xdr:colOff>119743</xdr:colOff>
      <xdr:row>15</xdr:row>
      <xdr:rowOff>27214</xdr:rowOff>
    </xdr:to>
    <xdr:sp>
      <xdr:nvSpPr>
        <xdr:cNvPr id="1077" name="Line 55"/>
        <xdr:cNvSpPr>
          <a:spLocks noChangeShapeType="1"/>
        </xdr:cNvSpPr>
      </xdr:nvSpPr>
      <xdr:spPr>
        <a:xfrm>
          <a:off x="393700" y="293624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21771</xdr:rowOff>
    </xdr:from>
    <xdr:to>
      <xdr:col>1</xdr:col>
      <xdr:colOff>119743</xdr:colOff>
      <xdr:row>16</xdr:row>
      <xdr:rowOff>27214</xdr:rowOff>
    </xdr:to>
    <xdr:sp>
      <xdr:nvSpPr>
        <xdr:cNvPr id="1078" name="Line 56"/>
        <xdr:cNvSpPr>
          <a:spLocks noChangeShapeType="1"/>
        </xdr:cNvSpPr>
      </xdr:nvSpPr>
      <xdr:spPr>
        <a:xfrm>
          <a:off x="393700" y="313626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15</xdr:row>
      <xdr:rowOff>10886</xdr:rowOff>
    </xdr:from>
    <xdr:to>
      <xdr:col>1</xdr:col>
      <xdr:colOff>119743</xdr:colOff>
      <xdr:row>15</xdr:row>
      <xdr:rowOff>16329</xdr:rowOff>
    </xdr:to>
    <xdr:sp>
      <xdr:nvSpPr>
        <xdr:cNvPr id="1079" name="Line 57"/>
        <xdr:cNvSpPr>
          <a:spLocks noChangeShapeType="1"/>
        </xdr:cNvSpPr>
      </xdr:nvSpPr>
      <xdr:spPr>
        <a:xfrm>
          <a:off x="393700" y="2925445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</xdr:colOff>
      <xdr:row>16</xdr:row>
      <xdr:rowOff>10886</xdr:rowOff>
    </xdr:from>
    <xdr:to>
      <xdr:col>1</xdr:col>
      <xdr:colOff>119743</xdr:colOff>
      <xdr:row>16</xdr:row>
      <xdr:rowOff>16329</xdr:rowOff>
    </xdr:to>
    <xdr:sp>
      <xdr:nvSpPr>
        <xdr:cNvPr id="1080" name="Line 68"/>
        <xdr:cNvSpPr>
          <a:spLocks noChangeShapeType="1"/>
        </xdr:cNvSpPr>
      </xdr:nvSpPr>
      <xdr:spPr>
        <a:xfrm>
          <a:off x="393700" y="3125470"/>
          <a:ext cx="4318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21771</xdr:rowOff>
    </xdr:from>
    <xdr:to>
      <xdr:col>5</xdr:col>
      <xdr:colOff>54429</xdr:colOff>
      <xdr:row>16</xdr:row>
      <xdr:rowOff>27214</xdr:rowOff>
    </xdr:to>
    <xdr:sp>
      <xdr:nvSpPr>
        <xdr:cNvPr id="1081" name="Line 7"/>
        <xdr:cNvSpPr>
          <a:spLocks noChangeShapeType="1"/>
        </xdr:cNvSpPr>
      </xdr:nvSpPr>
      <xdr:spPr>
        <a:xfrm>
          <a:off x="378968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16</xdr:row>
      <xdr:rowOff>21771</xdr:rowOff>
    </xdr:from>
    <xdr:to>
      <xdr:col>5</xdr:col>
      <xdr:colOff>179614</xdr:colOff>
      <xdr:row>16</xdr:row>
      <xdr:rowOff>27214</xdr:rowOff>
    </xdr:to>
    <xdr:sp>
      <xdr:nvSpPr>
        <xdr:cNvPr id="1082" name="Line 8"/>
        <xdr:cNvSpPr>
          <a:spLocks noChangeShapeType="1"/>
        </xdr:cNvSpPr>
      </xdr:nvSpPr>
      <xdr:spPr>
        <a:xfrm>
          <a:off x="3920490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17</xdr:row>
      <xdr:rowOff>21771</xdr:rowOff>
    </xdr:from>
    <xdr:to>
      <xdr:col>5</xdr:col>
      <xdr:colOff>141514</xdr:colOff>
      <xdr:row>17</xdr:row>
      <xdr:rowOff>27214</xdr:rowOff>
    </xdr:to>
    <xdr:sp>
      <xdr:nvSpPr>
        <xdr:cNvPr id="1083" name="Line 9"/>
        <xdr:cNvSpPr>
          <a:spLocks noChangeShapeType="1"/>
        </xdr:cNvSpPr>
      </xdr:nvSpPr>
      <xdr:spPr>
        <a:xfrm>
          <a:off x="3888105" y="33362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84" name="Line 10"/>
        <xdr:cNvSpPr>
          <a:spLocks noChangeShapeType="1"/>
        </xdr:cNvSpPr>
      </xdr:nvSpPr>
      <xdr:spPr>
        <a:xfrm>
          <a:off x="3882390" y="35363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10886</xdr:rowOff>
    </xdr:from>
    <xdr:to>
      <xdr:col>5</xdr:col>
      <xdr:colOff>54429</xdr:colOff>
      <xdr:row>16</xdr:row>
      <xdr:rowOff>16329</xdr:rowOff>
    </xdr:to>
    <xdr:sp>
      <xdr:nvSpPr>
        <xdr:cNvPr id="1085" name="Line 11"/>
        <xdr:cNvSpPr>
          <a:spLocks noChangeShapeType="1"/>
        </xdr:cNvSpPr>
      </xdr:nvSpPr>
      <xdr:spPr>
        <a:xfrm>
          <a:off x="378968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21771</xdr:rowOff>
    </xdr:from>
    <xdr:to>
      <xdr:col>5</xdr:col>
      <xdr:colOff>48986</xdr:colOff>
      <xdr:row>15</xdr:row>
      <xdr:rowOff>27214</xdr:rowOff>
    </xdr:to>
    <xdr:sp>
      <xdr:nvSpPr>
        <xdr:cNvPr id="1086" name="Line 12"/>
        <xdr:cNvSpPr>
          <a:spLocks noChangeShapeType="1"/>
        </xdr:cNvSpPr>
      </xdr:nvSpPr>
      <xdr:spPr>
        <a:xfrm>
          <a:off x="3784600" y="29362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10886</xdr:rowOff>
    </xdr:from>
    <xdr:to>
      <xdr:col>5</xdr:col>
      <xdr:colOff>48986</xdr:colOff>
      <xdr:row>15</xdr:row>
      <xdr:rowOff>16329</xdr:rowOff>
    </xdr:to>
    <xdr:sp>
      <xdr:nvSpPr>
        <xdr:cNvPr id="1087" name="Line 13"/>
        <xdr:cNvSpPr>
          <a:spLocks noChangeShapeType="1"/>
        </xdr:cNvSpPr>
      </xdr:nvSpPr>
      <xdr:spPr>
        <a:xfrm>
          <a:off x="3784600" y="29254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15</xdr:row>
      <xdr:rowOff>21771</xdr:rowOff>
    </xdr:from>
    <xdr:to>
      <xdr:col>5</xdr:col>
      <xdr:colOff>185057</xdr:colOff>
      <xdr:row>15</xdr:row>
      <xdr:rowOff>27214</xdr:rowOff>
    </xdr:to>
    <xdr:sp>
      <xdr:nvSpPr>
        <xdr:cNvPr id="1088" name="Line 14"/>
        <xdr:cNvSpPr>
          <a:spLocks noChangeShapeType="1"/>
        </xdr:cNvSpPr>
      </xdr:nvSpPr>
      <xdr:spPr>
        <a:xfrm>
          <a:off x="3926205" y="29362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21771</xdr:rowOff>
    </xdr:from>
    <xdr:to>
      <xdr:col>5</xdr:col>
      <xdr:colOff>54429</xdr:colOff>
      <xdr:row>17</xdr:row>
      <xdr:rowOff>27214</xdr:rowOff>
    </xdr:to>
    <xdr:sp>
      <xdr:nvSpPr>
        <xdr:cNvPr id="1089" name="Line 27"/>
        <xdr:cNvSpPr>
          <a:spLocks noChangeShapeType="1"/>
        </xdr:cNvSpPr>
      </xdr:nvSpPr>
      <xdr:spPr>
        <a:xfrm>
          <a:off x="3789680" y="333629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17</xdr:row>
      <xdr:rowOff>21771</xdr:rowOff>
    </xdr:from>
    <xdr:to>
      <xdr:col>5</xdr:col>
      <xdr:colOff>179614</xdr:colOff>
      <xdr:row>17</xdr:row>
      <xdr:rowOff>27214</xdr:rowOff>
    </xdr:to>
    <xdr:sp>
      <xdr:nvSpPr>
        <xdr:cNvPr id="1090" name="Line 28"/>
        <xdr:cNvSpPr>
          <a:spLocks noChangeShapeType="1"/>
        </xdr:cNvSpPr>
      </xdr:nvSpPr>
      <xdr:spPr>
        <a:xfrm>
          <a:off x="3920490" y="333629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91" name="Line 29"/>
        <xdr:cNvSpPr>
          <a:spLocks noChangeShapeType="1"/>
        </xdr:cNvSpPr>
      </xdr:nvSpPr>
      <xdr:spPr>
        <a:xfrm>
          <a:off x="3888105" y="3536315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17</xdr:row>
      <xdr:rowOff>10886</xdr:rowOff>
    </xdr:from>
    <xdr:to>
      <xdr:col>5</xdr:col>
      <xdr:colOff>54429</xdr:colOff>
      <xdr:row>17</xdr:row>
      <xdr:rowOff>16329</xdr:rowOff>
    </xdr:to>
    <xdr:sp>
      <xdr:nvSpPr>
        <xdr:cNvPr id="1092" name="Line 31"/>
        <xdr:cNvSpPr>
          <a:spLocks noChangeShapeType="1"/>
        </xdr:cNvSpPr>
      </xdr:nvSpPr>
      <xdr:spPr>
        <a:xfrm>
          <a:off x="3789680" y="332549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21771</xdr:rowOff>
    </xdr:from>
    <xdr:to>
      <xdr:col>5</xdr:col>
      <xdr:colOff>48986</xdr:colOff>
      <xdr:row>16</xdr:row>
      <xdr:rowOff>27214</xdr:rowOff>
    </xdr:to>
    <xdr:sp>
      <xdr:nvSpPr>
        <xdr:cNvPr id="1093" name="Line 32"/>
        <xdr:cNvSpPr>
          <a:spLocks noChangeShapeType="1"/>
        </xdr:cNvSpPr>
      </xdr:nvSpPr>
      <xdr:spPr>
        <a:xfrm>
          <a:off x="378460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16</xdr:row>
      <xdr:rowOff>10886</xdr:rowOff>
    </xdr:from>
    <xdr:to>
      <xdr:col>5</xdr:col>
      <xdr:colOff>48986</xdr:colOff>
      <xdr:row>16</xdr:row>
      <xdr:rowOff>16329</xdr:rowOff>
    </xdr:to>
    <xdr:sp>
      <xdr:nvSpPr>
        <xdr:cNvPr id="1094" name="Line 33"/>
        <xdr:cNvSpPr>
          <a:spLocks noChangeShapeType="1"/>
        </xdr:cNvSpPr>
      </xdr:nvSpPr>
      <xdr:spPr>
        <a:xfrm>
          <a:off x="378460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16</xdr:row>
      <xdr:rowOff>21771</xdr:rowOff>
    </xdr:from>
    <xdr:to>
      <xdr:col>5</xdr:col>
      <xdr:colOff>185057</xdr:colOff>
      <xdr:row>16</xdr:row>
      <xdr:rowOff>27214</xdr:rowOff>
    </xdr:to>
    <xdr:sp>
      <xdr:nvSpPr>
        <xdr:cNvPr id="1095" name="Line 34"/>
        <xdr:cNvSpPr>
          <a:spLocks noChangeShapeType="1"/>
        </xdr:cNvSpPr>
      </xdr:nvSpPr>
      <xdr:spPr>
        <a:xfrm>
          <a:off x="3926205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21771</xdr:rowOff>
    </xdr:from>
    <xdr:to>
      <xdr:col>5</xdr:col>
      <xdr:colOff>54429</xdr:colOff>
      <xdr:row>16</xdr:row>
      <xdr:rowOff>27214</xdr:rowOff>
    </xdr:to>
    <xdr:sp>
      <xdr:nvSpPr>
        <xdr:cNvPr id="1096" name="Line 44"/>
        <xdr:cNvSpPr>
          <a:spLocks noChangeShapeType="1"/>
        </xdr:cNvSpPr>
      </xdr:nvSpPr>
      <xdr:spPr>
        <a:xfrm>
          <a:off x="378968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16</xdr:row>
      <xdr:rowOff>21771</xdr:rowOff>
    </xdr:from>
    <xdr:to>
      <xdr:col>5</xdr:col>
      <xdr:colOff>179614</xdr:colOff>
      <xdr:row>16</xdr:row>
      <xdr:rowOff>27214</xdr:rowOff>
    </xdr:to>
    <xdr:sp>
      <xdr:nvSpPr>
        <xdr:cNvPr id="1097" name="Line 45"/>
        <xdr:cNvSpPr>
          <a:spLocks noChangeShapeType="1"/>
        </xdr:cNvSpPr>
      </xdr:nvSpPr>
      <xdr:spPr>
        <a:xfrm>
          <a:off x="3920490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17</xdr:row>
      <xdr:rowOff>21771</xdr:rowOff>
    </xdr:from>
    <xdr:to>
      <xdr:col>5</xdr:col>
      <xdr:colOff>141514</xdr:colOff>
      <xdr:row>17</xdr:row>
      <xdr:rowOff>27214</xdr:rowOff>
    </xdr:to>
    <xdr:sp>
      <xdr:nvSpPr>
        <xdr:cNvPr id="1098" name="Line 46"/>
        <xdr:cNvSpPr>
          <a:spLocks noChangeShapeType="1"/>
        </xdr:cNvSpPr>
      </xdr:nvSpPr>
      <xdr:spPr>
        <a:xfrm>
          <a:off x="3888105" y="33362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099" name="Line 47"/>
        <xdr:cNvSpPr>
          <a:spLocks noChangeShapeType="1"/>
        </xdr:cNvSpPr>
      </xdr:nvSpPr>
      <xdr:spPr>
        <a:xfrm>
          <a:off x="3882390" y="35363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10886</xdr:rowOff>
    </xdr:from>
    <xdr:to>
      <xdr:col>5</xdr:col>
      <xdr:colOff>54429</xdr:colOff>
      <xdr:row>16</xdr:row>
      <xdr:rowOff>16329</xdr:rowOff>
    </xdr:to>
    <xdr:sp>
      <xdr:nvSpPr>
        <xdr:cNvPr id="1100" name="Line 48"/>
        <xdr:cNvSpPr>
          <a:spLocks noChangeShapeType="1"/>
        </xdr:cNvSpPr>
      </xdr:nvSpPr>
      <xdr:spPr>
        <a:xfrm>
          <a:off x="378968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21771</xdr:rowOff>
    </xdr:from>
    <xdr:to>
      <xdr:col>5</xdr:col>
      <xdr:colOff>48986</xdr:colOff>
      <xdr:row>15</xdr:row>
      <xdr:rowOff>27214</xdr:rowOff>
    </xdr:to>
    <xdr:sp>
      <xdr:nvSpPr>
        <xdr:cNvPr id="1101" name="Line 49"/>
        <xdr:cNvSpPr>
          <a:spLocks noChangeShapeType="1"/>
        </xdr:cNvSpPr>
      </xdr:nvSpPr>
      <xdr:spPr>
        <a:xfrm>
          <a:off x="3784600" y="29362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10886</xdr:rowOff>
    </xdr:from>
    <xdr:to>
      <xdr:col>5</xdr:col>
      <xdr:colOff>48986</xdr:colOff>
      <xdr:row>15</xdr:row>
      <xdr:rowOff>16329</xdr:rowOff>
    </xdr:to>
    <xdr:sp>
      <xdr:nvSpPr>
        <xdr:cNvPr id="1102" name="Line 50"/>
        <xdr:cNvSpPr>
          <a:spLocks noChangeShapeType="1"/>
        </xdr:cNvSpPr>
      </xdr:nvSpPr>
      <xdr:spPr>
        <a:xfrm>
          <a:off x="3784600" y="29254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15</xdr:row>
      <xdr:rowOff>21771</xdr:rowOff>
    </xdr:from>
    <xdr:to>
      <xdr:col>5</xdr:col>
      <xdr:colOff>185057</xdr:colOff>
      <xdr:row>15</xdr:row>
      <xdr:rowOff>27214</xdr:rowOff>
    </xdr:to>
    <xdr:sp>
      <xdr:nvSpPr>
        <xdr:cNvPr id="1103" name="Line 51"/>
        <xdr:cNvSpPr>
          <a:spLocks noChangeShapeType="1"/>
        </xdr:cNvSpPr>
      </xdr:nvSpPr>
      <xdr:spPr>
        <a:xfrm>
          <a:off x="3926205" y="29362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21771</xdr:rowOff>
    </xdr:from>
    <xdr:to>
      <xdr:col>5</xdr:col>
      <xdr:colOff>54429</xdr:colOff>
      <xdr:row>16</xdr:row>
      <xdr:rowOff>27214</xdr:rowOff>
    </xdr:to>
    <xdr:sp>
      <xdr:nvSpPr>
        <xdr:cNvPr id="1104" name="Line 64"/>
        <xdr:cNvSpPr>
          <a:spLocks noChangeShapeType="1"/>
        </xdr:cNvSpPr>
      </xdr:nvSpPr>
      <xdr:spPr>
        <a:xfrm>
          <a:off x="3789680" y="313626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146957</xdr:colOff>
      <xdr:row>16</xdr:row>
      <xdr:rowOff>21771</xdr:rowOff>
    </xdr:from>
    <xdr:to>
      <xdr:col>5</xdr:col>
      <xdr:colOff>179614</xdr:colOff>
      <xdr:row>16</xdr:row>
      <xdr:rowOff>27214</xdr:rowOff>
    </xdr:to>
    <xdr:sp>
      <xdr:nvSpPr>
        <xdr:cNvPr id="1105" name="Line 65"/>
        <xdr:cNvSpPr>
          <a:spLocks noChangeShapeType="1"/>
        </xdr:cNvSpPr>
      </xdr:nvSpPr>
      <xdr:spPr>
        <a:xfrm>
          <a:off x="3920490" y="313626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17</xdr:row>
      <xdr:rowOff>21771</xdr:rowOff>
    </xdr:from>
    <xdr:to>
      <xdr:col>5</xdr:col>
      <xdr:colOff>141514</xdr:colOff>
      <xdr:row>17</xdr:row>
      <xdr:rowOff>27214</xdr:rowOff>
    </xdr:to>
    <xdr:sp>
      <xdr:nvSpPr>
        <xdr:cNvPr id="1106" name="Line 66"/>
        <xdr:cNvSpPr>
          <a:spLocks noChangeShapeType="1"/>
        </xdr:cNvSpPr>
      </xdr:nvSpPr>
      <xdr:spPr>
        <a:xfrm>
          <a:off x="3888105" y="3336290"/>
          <a:ext cx="2667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108857</xdr:colOff>
      <xdr:row>18</xdr:row>
      <xdr:rowOff>21771</xdr:rowOff>
    </xdr:from>
    <xdr:to>
      <xdr:col>5</xdr:col>
      <xdr:colOff>141514</xdr:colOff>
      <xdr:row>18</xdr:row>
      <xdr:rowOff>27214</xdr:rowOff>
    </xdr:to>
    <xdr:sp>
      <xdr:nvSpPr>
        <xdr:cNvPr id="1107" name="Line 67"/>
        <xdr:cNvSpPr>
          <a:spLocks noChangeShapeType="1"/>
        </xdr:cNvSpPr>
      </xdr:nvSpPr>
      <xdr:spPr>
        <a:xfrm>
          <a:off x="3882390" y="3536315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16329</xdr:colOff>
      <xdr:row>16</xdr:row>
      <xdr:rowOff>10886</xdr:rowOff>
    </xdr:from>
    <xdr:to>
      <xdr:col>5</xdr:col>
      <xdr:colOff>54429</xdr:colOff>
      <xdr:row>16</xdr:row>
      <xdr:rowOff>16329</xdr:rowOff>
    </xdr:to>
    <xdr:sp>
      <xdr:nvSpPr>
        <xdr:cNvPr id="1108" name="Line 68"/>
        <xdr:cNvSpPr>
          <a:spLocks noChangeShapeType="1"/>
        </xdr:cNvSpPr>
      </xdr:nvSpPr>
      <xdr:spPr>
        <a:xfrm>
          <a:off x="3789680" y="312547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21771</xdr:rowOff>
    </xdr:from>
    <xdr:to>
      <xdr:col>5</xdr:col>
      <xdr:colOff>48986</xdr:colOff>
      <xdr:row>15</xdr:row>
      <xdr:rowOff>27214</xdr:rowOff>
    </xdr:to>
    <xdr:sp>
      <xdr:nvSpPr>
        <xdr:cNvPr id="1109" name="Line 69"/>
        <xdr:cNvSpPr>
          <a:spLocks noChangeShapeType="1"/>
        </xdr:cNvSpPr>
      </xdr:nvSpPr>
      <xdr:spPr>
        <a:xfrm>
          <a:off x="3784600" y="2936240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10886</xdr:colOff>
      <xdr:row>15</xdr:row>
      <xdr:rowOff>10886</xdr:rowOff>
    </xdr:from>
    <xdr:to>
      <xdr:col>5</xdr:col>
      <xdr:colOff>48986</xdr:colOff>
      <xdr:row>15</xdr:row>
      <xdr:rowOff>16329</xdr:rowOff>
    </xdr:to>
    <xdr:sp>
      <xdr:nvSpPr>
        <xdr:cNvPr id="1110" name="Line 70"/>
        <xdr:cNvSpPr>
          <a:spLocks noChangeShapeType="1"/>
        </xdr:cNvSpPr>
      </xdr:nvSpPr>
      <xdr:spPr>
        <a:xfrm>
          <a:off x="3784600" y="2925445"/>
          <a:ext cx="38100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152400</xdr:colOff>
      <xdr:row>15</xdr:row>
      <xdr:rowOff>21771</xdr:rowOff>
    </xdr:from>
    <xdr:to>
      <xdr:col>5</xdr:col>
      <xdr:colOff>185057</xdr:colOff>
      <xdr:row>15</xdr:row>
      <xdr:rowOff>27214</xdr:rowOff>
    </xdr:to>
    <xdr:sp>
      <xdr:nvSpPr>
        <xdr:cNvPr id="1111" name="Line 71"/>
        <xdr:cNvSpPr>
          <a:spLocks noChangeShapeType="1"/>
        </xdr:cNvSpPr>
      </xdr:nvSpPr>
      <xdr:spPr>
        <a:xfrm>
          <a:off x="3926205" y="2936240"/>
          <a:ext cx="32385" cy="508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121920</xdr:colOff>
      <xdr:row>27</xdr:row>
      <xdr:rowOff>3175</xdr:rowOff>
    </xdr:from>
    <xdr:to>
      <xdr:col>13</xdr:col>
      <xdr:colOff>373380</xdr:colOff>
      <xdr:row>36</xdr:row>
      <xdr:rowOff>137160</xdr:rowOff>
    </xdr:to>
    <xdr:graphicFrame>
      <xdr:nvGraphicFramePr>
        <xdr:cNvPr id="5" name="图表 4"/>
        <xdr:cNvGraphicFramePr/>
      </xdr:nvGraphicFramePr>
      <xdr:xfrm>
        <a:off x="121920" y="3917950"/>
        <a:ext cx="11245215" cy="23056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96520</xdr:colOff>
      <xdr:row>27</xdr:row>
      <xdr:rowOff>360680</xdr:rowOff>
    </xdr:from>
    <xdr:to>
      <xdr:col>12</xdr:col>
      <xdr:colOff>123190</xdr:colOff>
      <xdr:row>27</xdr:row>
      <xdr:rowOff>365125</xdr:rowOff>
    </xdr:to>
    <xdr:sp>
      <xdr:nvSpPr>
        <xdr:cNvPr id="6" name="直接连接符 38"/>
        <xdr:cNvSpPr>
          <a:spLocks noChangeShapeType="1"/>
        </xdr:cNvSpPr>
      </xdr:nvSpPr>
      <xdr:spPr>
        <a:xfrm>
          <a:off x="1939925" y="4275455"/>
          <a:ext cx="8478520" cy="4445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158115</xdr:colOff>
      <xdr:row>30</xdr:row>
      <xdr:rowOff>41275</xdr:rowOff>
    </xdr:from>
    <xdr:to>
      <xdr:col>12</xdr:col>
      <xdr:colOff>99695</xdr:colOff>
      <xdr:row>30</xdr:row>
      <xdr:rowOff>55880</xdr:rowOff>
    </xdr:to>
    <xdr:sp>
      <xdr:nvSpPr>
        <xdr:cNvPr id="7" name="直接连接符 6"/>
        <xdr:cNvSpPr/>
      </xdr:nvSpPr>
      <xdr:spPr>
        <a:xfrm flipV="1">
          <a:off x="2001520" y="4927600"/>
          <a:ext cx="8393430" cy="14605"/>
        </a:xfrm>
        <a:prstGeom prst="line">
          <a:avLst/>
        </a:prstGeom>
        <a:noFill/>
        <a:ln w="15875">
          <a:solidFill>
            <a:srgbClr val="00B050">
              <a:alpha val="81000"/>
            </a:srgbClr>
          </a:solidFill>
          <a:rou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191135</xdr:colOff>
      <xdr:row>33</xdr:row>
      <xdr:rowOff>34290</xdr:rowOff>
    </xdr:from>
    <xdr:to>
      <xdr:col>12</xdr:col>
      <xdr:colOff>69215</xdr:colOff>
      <xdr:row>33</xdr:row>
      <xdr:rowOff>67310</xdr:rowOff>
    </xdr:to>
    <xdr:sp>
      <xdr:nvSpPr>
        <xdr:cNvPr id="8" name="直接连接符 7"/>
        <xdr:cNvSpPr/>
      </xdr:nvSpPr>
      <xdr:spPr>
        <a:xfrm>
          <a:off x="2034540" y="5520690"/>
          <a:ext cx="8329930" cy="33020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69850</xdr:colOff>
      <xdr:row>37</xdr:row>
      <xdr:rowOff>25400</xdr:rowOff>
    </xdr:from>
    <xdr:to>
      <xdr:col>13</xdr:col>
      <xdr:colOff>417195</xdr:colOff>
      <xdr:row>46</xdr:row>
      <xdr:rowOff>169545</xdr:rowOff>
    </xdr:to>
    <xdr:graphicFrame>
      <xdr:nvGraphicFramePr>
        <xdr:cNvPr id="9" name="图表 8"/>
        <xdr:cNvGraphicFramePr/>
      </xdr:nvGraphicFramePr>
      <xdr:xfrm>
        <a:off x="69850" y="6311900"/>
        <a:ext cx="11341100" cy="19443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46355</xdr:colOff>
      <xdr:row>39</xdr:row>
      <xdr:rowOff>64135</xdr:rowOff>
    </xdr:from>
    <xdr:to>
      <xdr:col>12</xdr:col>
      <xdr:colOff>19685</xdr:colOff>
      <xdr:row>39</xdr:row>
      <xdr:rowOff>68580</xdr:rowOff>
    </xdr:to>
    <xdr:sp>
      <xdr:nvSpPr>
        <xdr:cNvPr id="10" name="直接连接符 9"/>
        <xdr:cNvSpPr/>
      </xdr:nvSpPr>
      <xdr:spPr>
        <a:xfrm flipV="1">
          <a:off x="988060" y="6750685"/>
          <a:ext cx="9326880" cy="4445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41275</xdr:colOff>
      <xdr:row>42</xdr:row>
      <xdr:rowOff>135255</xdr:rowOff>
    </xdr:from>
    <xdr:to>
      <xdr:col>11</xdr:col>
      <xdr:colOff>786765</xdr:colOff>
      <xdr:row>42</xdr:row>
      <xdr:rowOff>168275</xdr:rowOff>
    </xdr:to>
    <xdr:sp>
      <xdr:nvSpPr>
        <xdr:cNvPr id="11" name="直接连接符 10"/>
        <xdr:cNvSpPr/>
      </xdr:nvSpPr>
      <xdr:spPr>
        <a:xfrm>
          <a:off x="982980" y="7421880"/>
          <a:ext cx="9286240" cy="33020"/>
        </a:xfrm>
        <a:prstGeom prst="line">
          <a:avLst/>
        </a:prstGeom>
        <a:noFill/>
        <a:ln w="15875">
          <a:solidFill>
            <a:srgbClr val="00B050">
              <a:alpha val="81000"/>
            </a:srgbClr>
          </a:solidFill>
          <a:round/>
        </a:ln>
      </xdr:spPr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118110</xdr:colOff>
      <xdr:row>45</xdr:row>
      <xdr:rowOff>92075</xdr:rowOff>
    </xdr:from>
    <xdr:to>
      <xdr:col>12</xdr:col>
      <xdr:colOff>100330</xdr:colOff>
      <xdr:row>45</xdr:row>
      <xdr:rowOff>115570</xdr:rowOff>
    </xdr:to>
    <xdr:sp>
      <xdr:nvSpPr>
        <xdr:cNvPr id="13" name="直接连接符 12"/>
        <xdr:cNvSpPr/>
      </xdr:nvSpPr>
      <xdr:spPr>
        <a:xfrm>
          <a:off x="1059815" y="7978775"/>
          <a:ext cx="9335770" cy="23495"/>
        </a:xfrm>
        <a:prstGeom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9</xdr:col>
      <xdr:colOff>652145</xdr:colOff>
      <xdr:row>49</xdr:row>
      <xdr:rowOff>161925</xdr:rowOff>
    </xdr:from>
    <xdr:to>
      <xdr:col>10</xdr:col>
      <xdr:colOff>189230</xdr:colOff>
      <xdr:row>51</xdr:row>
      <xdr:rowOff>147955</xdr:rowOff>
    </xdr:to>
    <xdr:pic>
      <xdr:nvPicPr>
        <xdr:cNvPr id="2" name="图片 1" descr="af65035f141efd6f6565309ddd9b2fc"/>
        <xdr:cNvPicPr>
          <a:picLocks noChangeAspect="1"/>
        </xdr:cNvPicPr>
      </xdr:nvPicPr>
      <xdr:blipFill>
        <a:blip r:embed="rId5"/>
        <a:srcRect l="23553" t="20517" r="30556" b="10985"/>
        <a:stretch>
          <a:fillRect/>
        </a:stretch>
      </xdr:blipFill>
      <xdr:spPr>
        <a:xfrm>
          <a:off x="8286750" y="8848725"/>
          <a:ext cx="502285" cy="5416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0.02627</cdr:x>
      <cdr:y>0.8706</cdr:y>
    </cdr:from>
    <cdr:to>
      <cdr:x>0.94055</cdr:x>
      <cdr:y>0.87306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290310" y="1928584"/>
          <a:ext cx="10101879" cy="5450"/>
        </a:xfrm>
        <a:prstGeom xmlns:a="http://schemas.openxmlformats.org/drawingml/2006/main"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cdr:spPr>
      <cdr:txBody xmlns:a="http://schemas.openxmlformats.org/drawingml/2006/main">
        <a:bodyPr/>
        <a:lstStyle/>
        <a:p>
          <a:endParaRPr lang="zh-CN" altLang="en-US"/>
        </a:p>
      </cdr:txBody>
    </cdr:sp>
  </cdr:relSizeAnchor>
  <cdr:relSizeAnchor xmlns:cdr="http://schemas.openxmlformats.org/drawingml/2006/chartDrawing">
    <cdr:from>
      <cdr:x>0</cdr:x>
      <cdr:y>0.56347</cdr:y>
    </cdr:from>
    <cdr:to>
      <cdr:x>0.91428</cdr:x>
      <cdr:y>0.56593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0" y="1212954"/>
          <a:ext cx="10128005" cy="5296"/>
        </a:xfrm>
        <a:prstGeom xmlns:a="http://schemas.openxmlformats.org/drawingml/2006/main" prst="line">
          <a:avLst/>
        </a:prstGeom>
        <a:noFill/>
        <a:ln w="15875">
          <a:solidFill>
            <a:srgbClr val="00B050">
              <a:alpha val="81000"/>
            </a:srgbClr>
          </a:solidFill>
          <a:round/>
        </a:ln>
      </cdr:spPr>
      <cdr:txBody xmlns:a="http://schemas.openxmlformats.org/drawingml/2006/main"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0.01941</cdr:x>
      <cdr:y>0.59471</cdr:y>
    </cdr:from>
    <cdr:to>
      <cdr:x>0.93528</cdr:x>
      <cdr:y>0.59788</cdr:y>
    </cdr:to>
    <cdr:sp>
      <cdr:nvSpPr>
        <cdr:cNvPr id="2" name="直接连接符 1"/>
        <cdr:cNvSpPr/>
      </cdr:nvSpPr>
      <cdr:spPr xmlns:a="http://schemas.openxmlformats.org/drawingml/2006/main">
        <a:xfrm xmlns:a="http://schemas.openxmlformats.org/drawingml/2006/main" flipV="1">
          <a:off x="214079" y="1019628"/>
          <a:ext cx="10102000" cy="5435"/>
        </a:xfrm>
        <a:prstGeom xmlns:a="http://schemas.openxmlformats.org/drawingml/2006/main" prst="line">
          <a:avLst/>
        </a:prstGeom>
        <a:noFill/>
        <a:ln w="15875">
          <a:solidFill>
            <a:srgbClr val="00B050">
              <a:alpha val="81000"/>
            </a:srgbClr>
          </a:solidFill>
          <a:round/>
        </a:ln>
      </cdr:spPr>
      <cdr:txBody xmlns:a="http://schemas.openxmlformats.org/drawingml/2006/main"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  <cdr:relSizeAnchor xmlns:cdr="http://schemas.openxmlformats.org/drawingml/2006/chartDrawing">
    <cdr:from>
      <cdr:x>0.01052</cdr:x>
      <cdr:y>0.32804</cdr:y>
    </cdr:from>
    <cdr:to>
      <cdr:x>0.92639</cdr:x>
      <cdr:y>0.33122</cdr:y>
    </cdr:to>
    <cdr:sp>
      <cdr:nvSpPr>
        <cdr:cNvPr id="3" name="直接连接符 2"/>
        <cdr:cNvSpPr/>
      </cdr:nvSpPr>
      <cdr:spPr xmlns:a="http://schemas.openxmlformats.org/drawingml/2006/main">
        <a:xfrm xmlns:a="http://schemas.openxmlformats.org/drawingml/2006/main" flipV="1">
          <a:off x="116082" y="562427"/>
          <a:ext cx="10102000" cy="5452"/>
        </a:xfrm>
        <a:prstGeom xmlns:a="http://schemas.openxmlformats.org/drawingml/2006/main" prst="line">
          <a:avLst/>
        </a:prstGeom>
        <a:noFill/>
        <a:ln w="15875">
          <a:solidFill>
            <a:srgbClr val="FF0000">
              <a:alpha val="81000"/>
            </a:srgbClr>
          </a:solidFill>
          <a:round/>
        </a:ln>
      </cdr:spPr>
      <cdr:txBody xmlns:a="http://schemas.openxmlformats.org/drawingml/2006/main"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cdr:txBody>
    </cdr: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4"/>
  <sheetViews>
    <sheetView tabSelected="1" topLeftCell="D1" workbookViewId="0">
      <selection activeCell="F3" sqref="F3:G3"/>
    </sheetView>
  </sheetViews>
  <sheetFormatPr defaultColWidth="9" defaultRowHeight="15.75"/>
  <cols>
    <col min="1" max="1" width="4.16666666666667" style="2" customWidth="1"/>
    <col min="2" max="2" width="8.19166666666667" style="2" customWidth="1"/>
    <col min="3" max="3" width="11.8333333333333" style="2" customWidth="1"/>
    <col min="4" max="10" width="12.6666666666667" style="2" customWidth="1"/>
    <col min="11" max="11" width="11.5833333333333" style="2" customWidth="1"/>
    <col min="12" max="12" width="10.6666666666667" style="2" customWidth="1"/>
    <col min="13" max="13" width="9.16666666666667" style="2" customWidth="1"/>
    <col min="14" max="14" width="8.16666666666667" style="2" customWidth="1"/>
    <col min="15" max="17" width="8.66666666666667" style="2" customWidth="1"/>
    <col min="18" max="16384" width="9" style="2"/>
  </cols>
  <sheetData>
    <row r="1" ht="24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6.5" spans="1:14">
      <c r="A2" s="4" t="s">
        <v>1</v>
      </c>
      <c r="B2" s="5"/>
      <c r="C2" s="5" t="s">
        <v>2</v>
      </c>
      <c r="D2" s="5"/>
      <c r="E2" s="6"/>
      <c r="F2" s="5" t="s">
        <v>3</v>
      </c>
      <c r="G2" s="5"/>
      <c r="H2" s="7" t="s">
        <v>4</v>
      </c>
      <c r="I2" s="55"/>
      <c r="J2" s="6"/>
      <c r="K2" s="5" t="s">
        <v>5</v>
      </c>
      <c r="L2" s="5"/>
      <c r="M2" s="56" t="s">
        <v>6</v>
      </c>
      <c r="N2" s="57"/>
    </row>
    <row r="3" spans="1:14">
      <c r="A3" s="4" t="s">
        <v>7</v>
      </c>
      <c r="B3" s="5"/>
      <c r="C3" s="5" t="s">
        <v>8</v>
      </c>
      <c r="D3" s="5"/>
      <c r="E3" s="6"/>
      <c r="F3" s="5" t="s">
        <v>9</v>
      </c>
      <c r="G3" s="5"/>
      <c r="H3" s="7" t="s">
        <v>10</v>
      </c>
      <c r="I3" s="7"/>
      <c r="J3" s="6"/>
      <c r="K3" s="5"/>
      <c r="L3" s="5"/>
      <c r="M3" s="5"/>
      <c r="N3" s="58"/>
    </row>
    <row r="4" spans="1:14">
      <c r="A4" s="8" t="s">
        <v>11</v>
      </c>
      <c r="B4" s="9"/>
      <c r="C4" s="10" t="s">
        <v>12</v>
      </c>
      <c r="D4" s="10"/>
      <c r="E4" s="11"/>
      <c r="F4" s="9" t="s">
        <v>13</v>
      </c>
      <c r="G4" s="9"/>
      <c r="H4" s="12"/>
      <c r="I4" s="59"/>
      <c r="J4" s="11"/>
      <c r="K4" s="60"/>
      <c r="L4" s="11"/>
      <c r="M4" s="60"/>
      <c r="N4" s="61"/>
    </row>
    <row r="5" spans="1:14">
      <c r="A5" s="13" t="s">
        <v>14</v>
      </c>
      <c r="B5" s="14"/>
      <c r="C5" s="15">
        <v>44382</v>
      </c>
      <c r="D5" s="15">
        <v>44402</v>
      </c>
      <c r="E5" s="15">
        <v>44423</v>
      </c>
      <c r="F5" s="15">
        <v>44444</v>
      </c>
      <c r="G5" s="15">
        <v>44464</v>
      </c>
      <c r="H5" s="15">
        <v>44484</v>
      </c>
      <c r="I5" s="15">
        <v>44505</v>
      </c>
      <c r="J5" s="15"/>
      <c r="K5" s="15" t="s">
        <v>15</v>
      </c>
      <c r="L5" s="15" t="s">
        <v>15</v>
      </c>
      <c r="M5" s="62"/>
      <c r="N5" s="63"/>
    </row>
    <row r="6" hidden="1" spans="1:14">
      <c r="A6" s="13" t="s">
        <v>16</v>
      </c>
      <c r="B6" s="14"/>
      <c r="C6" s="16">
        <v>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64"/>
    </row>
    <row r="7" spans="1:14">
      <c r="A7" s="13" t="s">
        <v>17</v>
      </c>
      <c r="B7" s="14"/>
      <c r="C7" s="17" t="s">
        <v>18</v>
      </c>
      <c r="D7" s="17" t="s">
        <v>18</v>
      </c>
      <c r="E7" s="17" t="s">
        <v>18</v>
      </c>
      <c r="F7" s="17" t="s">
        <v>18</v>
      </c>
      <c r="G7" s="17" t="s">
        <v>18</v>
      </c>
      <c r="H7" s="17" t="s">
        <v>18</v>
      </c>
      <c r="I7" s="17" t="s">
        <v>18</v>
      </c>
      <c r="J7" s="17"/>
      <c r="K7" s="17"/>
      <c r="L7" s="17"/>
      <c r="M7" s="17"/>
      <c r="N7" s="65"/>
    </row>
    <row r="8" spans="1:17">
      <c r="A8" s="18" t="s">
        <v>19</v>
      </c>
      <c r="B8" s="14">
        <v>1</v>
      </c>
      <c r="C8" s="19">
        <v>2000</v>
      </c>
      <c r="D8" s="19">
        <v>1999.98</v>
      </c>
      <c r="E8" s="19">
        <v>2000</v>
      </c>
      <c r="F8" s="19">
        <v>2000</v>
      </c>
      <c r="G8" s="19">
        <v>1999.95</v>
      </c>
      <c r="H8" s="19">
        <v>2000</v>
      </c>
      <c r="I8" s="19">
        <v>2000</v>
      </c>
      <c r="J8" s="19"/>
      <c r="K8" s="19"/>
      <c r="L8" s="19"/>
      <c r="M8" s="66"/>
      <c r="N8" s="67"/>
      <c r="O8" s="68"/>
      <c r="P8" s="68"/>
      <c r="Q8" s="68"/>
    </row>
    <row r="9" spans="1:17">
      <c r="A9" s="18"/>
      <c r="B9" s="14">
        <v>2</v>
      </c>
      <c r="C9" s="19">
        <v>2000.08</v>
      </c>
      <c r="D9" s="19">
        <v>2000</v>
      </c>
      <c r="E9" s="19">
        <v>2000.02</v>
      </c>
      <c r="F9" s="19">
        <v>2000.03</v>
      </c>
      <c r="G9" s="19">
        <v>2000</v>
      </c>
      <c r="H9" s="19">
        <v>2000.05</v>
      </c>
      <c r="I9" s="19">
        <v>1999.97</v>
      </c>
      <c r="J9" s="19"/>
      <c r="K9" s="19"/>
      <c r="L9" s="19"/>
      <c r="M9" s="66"/>
      <c r="N9" s="67"/>
      <c r="O9" s="68"/>
      <c r="P9" s="68"/>
      <c r="Q9" s="68"/>
    </row>
    <row r="10" spans="1:17">
      <c r="A10" s="18"/>
      <c r="B10" s="14">
        <v>3</v>
      </c>
      <c r="C10" s="19">
        <v>2000.07</v>
      </c>
      <c r="D10" s="19">
        <v>2000</v>
      </c>
      <c r="E10" s="19">
        <v>2000</v>
      </c>
      <c r="F10" s="19">
        <v>2000</v>
      </c>
      <c r="G10" s="19">
        <v>1999.98</v>
      </c>
      <c r="H10" s="19">
        <v>2000.06</v>
      </c>
      <c r="I10" s="19">
        <v>1999.97</v>
      </c>
      <c r="J10" s="19"/>
      <c r="K10" s="19"/>
      <c r="L10" s="19"/>
      <c r="M10" s="66"/>
      <c r="N10" s="67"/>
      <c r="O10" s="68"/>
      <c r="P10" s="68"/>
      <c r="Q10" s="68"/>
    </row>
    <row r="11" spans="1:17">
      <c r="A11" s="18"/>
      <c r="B11" s="14">
        <v>4</v>
      </c>
      <c r="C11" s="20">
        <v>2000</v>
      </c>
      <c r="D11" s="20">
        <v>2000.03</v>
      </c>
      <c r="E11" s="20">
        <v>2000.02</v>
      </c>
      <c r="F11" s="20">
        <v>2000.01</v>
      </c>
      <c r="G11" s="20">
        <v>2000</v>
      </c>
      <c r="H11" s="20">
        <v>2000.02</v>
      </c>
      <c r="I11" s="20">
        <v>2000</v>
      </c>
      <c r="J11" s="20"/>
      <c r="K11" s="20"/>
      <c r="L11" s="20"/>
      <c r="M11" s="69"/>
      <c r="N11" s="70"/>
      <c r="O11" s="71"/>
      <c r="P11" s="71"/>
      <c r="Q11" s="71"/>
    </row>
    <row r="12" spans="1:17">
      <c r="A12" s="18"/>
      <c r="B12" s="21">
        <v>5</v>
      </c>
      <c r="C12" s="20">
        <v>2000.02</v>
      </c>
      <c r="D12" s="20">
        <v>2000.05</v>
      </c>
      <c r="E12" s="20">
        <v>2000.05</v>
      </c>
      <c r="F12" s="20">
        <v>2000</v>
      </c>
      <c r="G12" s="20">
        <v>2000</v>
      </c>
      <c r="H12" s="20">
        <v>2000</v>
      </c>
      <c r="I12" s="20">
        <v>2000</v>
      </c>
      <c r="J12" s="20"/>
      <c r="K12" s="20"/>
      <c r="L12" s="20"/>
      <c r="M12" s="69"/>
      <c r="N12" s="70"/>
      <c r="O12" s="71"/>
      <c r="P12" s="71"/>
      <c r="Q12" s="71"/>
    </row>
    <row r="13" s="1" customFormat="1" spans="1:17">
      <c r="A13" s="22" t="s">
        <v>20</v>
      </c>
      <c r="B13" s="23"/>
      <c r="C13" s="24">
        <f>IF(SUM(C8:C12)=0,"",AVERAGE(C8:C12))</f>
        <v>2000.034</v>
      </c>
      <c r="D13" s="24">
        <f t="shared" ref="D13" si="0">IF(SUM(D8:D12)=0,"",AVERAGE(D8:D12))</f>
        <v>2000.012</v>
      </c>
      <c r="E13" s="24">
        <f t="shared" ref="E13:N13" si="1">IF(SUM(E8:E12)=0,"",AVERAGE(E8:E12))</f>
        <v>2000.018</v>
      </c>
      <c r="F13" s="24">
        <f t="shared" si="1"/>
        <v>2000.008</v>
      </c>
      <c r="G13" s="24">
        <f t="shared" si="1"/>
        <v>1999.986</v>
      </c>
      <c r="H13" s="24">
        <f t="shared" si="1"/>
        <v>2000.026</v>
      </c>
      <c r="I13" s="24">
        <f t="shared" si="1"/>
        <v>1999.988</v>
      </c>
      <c r="J13" s="24"/>
      <c r="K13" s="33"/>
      <c r="L13" s="33"/>
      <c r="M13" s="33" t="str">
        <f t="shared" si="1"/>
        <v/>
      </c>
      <c r="N13" s="33" t="str">
        <f t="shared" si="1"/>
        <v/>
      </c>
      <c r="O13" s="30"/>
      <c r="P13" s="30"/>
      <c r="Q13" s="30"/>
    </row>
    <row r="14" s="1" customFormat="1" spans="1:17">
      <c r="A14" s="22" t="s">
        <v>21</v>
      </c>
      <c r="B14" s="23"/>
      <c r="C14" s="24">
        <f>MAX(C8:C12)-MIN(C8:C12)</f>
        <v>0.0799999999999272</v>
      </c>
      <c r="D14" s="24">
        <f t="shared" ref="D14" si="2">MAX(D8:D12)-MIN(D8:D12)</f>
        <v>0.0699999999999363</v>
      </c>
      <c r="E14" s="24">
        <f t="shared" ref="E14:J14" si="3">MAX(E8:E12)-MIN(E8:E12)</f>
        <v>0.0499999999999545</v>
      </c>
      <c r="F14" s="24">
        <f t="shared" si="3"/>
        <v>0.0299999999999727</v>
      </c>
      <c r="G14" s="24">
        <f t="shared" si="3"/>
        <v>0.0499999999999545</v>
      </c>
      <c r="H14" s="24">
        <f t="shared" si="3"/>
        <v>0.0599999999999454</v>
      </c>
      <c r="I14" s="24">
        <f t="shared" si="3"/>
        <v>0.0299999999999727</v>
      </c>
      <c r="J14" s="24"/>
      <c r="K14" s="33"/>
      <c r="L14" s="33"/>
      <c r="M14" s="33"/>
      <c r="N14" s="72"/>
      <c r="O14" s="73"/>
      <c r="P14" s="73"/>
      <c r="Q14" s="73"/>
    </row>
    <row r="15" s="1" customFormat="1" spans="1:17">
      <c r="A15" s="25"/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74"/>
      <c r="O15" s="75"/>
      <c r="P15" s="75"/>
      <c r="Q15" s="75"/>
    </row>
    <row r="16" s="1" customFormat="1" customHeight="1" spans="1:17">
      <c r="A16" s="28"/>
      <c r="B16" s="29" t="s">
        <v>22</v>
      </c>
      <c r="C16" s="24">
        <f>AVERAGE(C8:N12)</f>
        <v>2000.01028571429</v>
      </c>
      <c r="D16" s="30"/>
      <c r="E16" s="31" t="s">
        <v>23</v>
      </c>
      <c r="F16" s="23"/>
      <c r="G16" s="24">
        <f>C16+J16*C17</f>
        <v>2000.04078428571</v>
      </c>
      <c r="H16" s="30"/>
      <c r="I16" s="31" t="s">
        <v>24</v>
      </c>
      <c r="J16" s="33">
        <f>0.577</f>
        <v>0.577</v>
      </c>
      <c r="K16" s="75"/>
      <c r="L16" s="76" t="s">
        <v>25</v>
      </c>
      <c r="M16" s="76"/>
      <c r="N16" s="77"/>
      <c r="O16" s="75"/>
      <c r="P16" s="75"/>
      <c r="Q16" s="75"/>
    </row>
    <row r="17" s="1" customFormat="1" customHeight="1" spans="1:17">
      <c r="A17" s="28"/>
      <c r="B17" s="29" t="s">
        <v>26</v>
      </c>
      <c r="C17" s="24">
        <f>AVERAGE(C14:N14)</f>
        <v>0.0528571428570948</v>
      </c>
      <c r="D17" s="30"/>
      <c r="E17" s="31" t="s">
        <v>27</v>
      </c>
      <c r="F17" s="23"/>
      <c r="G17" s="24">
        <f>C16-J16*C17</f>
        <v>1999.97978714286</v>
      </c>
      <c r="H17" s="30"/>
      <c r="I17" s="31" t="s">
        <v>28</v>
      </c>
      <c r="J17" s="92" t="s">
        <v>29</v>
      </c>
      <c r="K17" s="75"/>
      <c r="L17" s="76"/>
      <c r="M17" s="76"/>
      <c r="N17" s="77"/>
      <c r="O17" s="75"/>
      <c r="P17" s="75"/>
      <c r="Q17" s="75"/>
    </row>
    <row r="18" s="1" customFormat="1" customHeight="1" spans="1:17">
      <c r="A18" s="28"/>
      <c r="B18" s="32"/>
      <c r="C18" s="30"/>
      <c r="D18" s="30"/>
      <c r="E18" s="31" t="s">
        <v>30</v>
      </c>
      <c r="F18" s="23"/>
      <c r="G18" s="24">
        <f>J18*C17</f>
        <v>0.111739999999898</v>
      </c>
      <c r="H18" s="30"/>
      <c r="I18" s="31" t="s">
        <v>31</v>
      </c>
      <c r="J18" s="23">
        <f>2.114</f>
        <v>2.114</v>
      </c>
      <c r="K18" s="32"/>
      <c r="L18" s="76"/>
      <c r="M18" s="76"/>
      <c r="N18" s="77"/>
      <c r="O18" s="75"/>
      <c r="P18" s="75"/>
      <c r="Q18" s="75"/>
    </row>
    <row r="19" s="1" customFormat="1" customHeight="1" spans="1:17">
      <c r="A19" s="28"/>
      <c r="B19" s="32"/>
      <c r="C19" s="30"/>
      <c r="D19" s="30"/>
      <c r="E19" s="31" t="s">
        <v>32</v>
      </c>
      <c r="F19" s="23"/>
      <c r="G19" s="93" t="s">
        <v>29</v>
      </c>
      <c r="H19" s="30"/>
      <c r="I19" s="30"/>
      <c r="J19" s="32"/>
      <c r="K19" s="32"/>
      <c r="L19" s="76"/>
      <c r="M19" s="76"/>
      <c r="N19" s="77"/>
      <c r="O19" s="75"/>
      <c r="P19" s="75"/>
      <c r="Q19" s="75"/>
    </row>
    <row r="20" hidden="1" spans="1:17">
      <c r="A20" s="34"/>
      <c r="B20" s="35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78"/>
      <c r="O20" s="79"/>
      <c r="P20" s="79"/>
      <c r="Q20" s="79"/>
    </row>
    <row r="21" hidden="1" spans="1:17">
      <c r="A21" s="37" t="s">
        <v>33</v>
      </c>
      <c r="B21" s="35"/>
      <c r="C21" s="38">
        <f>C16</f>
        <v>2000.01028571429</v>
      </c>
      <c r="D21" s="39">
        <f t="shared" ref="D21" si="4">$C21</f>
        <v>2000.01028571429</v>
      </c>
      <c r="E21" s="39">
        <f t="shared" ref="E21" si="5">$C21</f>
        <v>2000.01028571429</v>
      </c>
      <c r="F21" s="39">
        <f t="shared" ref="F21" si="6">$C21</f>
        <v>2000.01028571429</v>
      </c>
      <c r="G21" s="39">
        <f t="shared" ref="G21" si="7">$C21</f>
        <v>2000.01028571429</v>
      </c>
      <c r="H21" s="39">
        <f t="shared" ref="H21" si="8">$C21</f>
        <v>2000.01028571429</v>
      </c>
      <c r="I21" s="39">
        <f t="shared" ref="I21" si="9">$C21</f>
        <v>2000.01028571429</v>
      </c>
      <c r="J21" s="39">
        <f t="shared" ref="J21" si="10">$C21</f>
        <v>2000.01028571429</v>
      </c>
      <c r="K21" s="39">
        <f t="shared" ref="K21" si="11">$C21</f>
        <v>2000.01028571429</v>
      </c>
      <c r="L21" s="39">
        <f t="shared" ref="L21" si="12">$C21</f>
        <v>2000.01028571429</v>
      </c>
      <c r="M21" s="39">
        <f t="shared" ref="M21" si="13">$C21</f>
        <v>2000.01028571429</v>
      </c>
      <c r="N21" s="80">
        <f t="shared" ref="N21" si="14">$C21</f>
        <v>2000.01028571429</v>
      </c>
      <c r="O21" s="81"/>
      <c r="P21" s="81"/>
      <c r="Q21" s="81"/>
    </row>
    <row r="22" hidden="1" spans="1:17">
      <c r="A22" s="37" t="s">
        <v>34</v>
      </c>
      <c r="B22" s="35"/>
      <c r="C22" s="40">
        <f>G16</f>
        <v>2000.04078428571</v>
      </c>
      <c r="D22" s="40">
        <f t="shared" ref="D22:D26" si="15">$C22</f>
        <v>2000.04078428571</v>
      </c>
      <c r="E22" s="40">
        <f t="shared" ref="E22:N26" si="16">$C22</f>
        <v>2000.04078428571</v>
      </c>
      <c r="F22" s="40">
        <f t="shared" si="16"/>
        <v>2000.04078428571</v>
      </c>
      <c r="G22" s="40">
        <f t="shared" si="16"/>
        <v>2000.04078428571</v>
      </c>
      <c r="H22" s="40">
        <f t="shared" si="16"/>
        <v>2000.04078428571</v>
      </c>
      <c r="I22" s="40">
        <f t="shared" si="16"/>
        <v>2000.04078428571</v>
      </c>
      <c r="J22" s="40">
        <f t="shared" si="16"/>
        <v>2000.04078428571</v>
      </c>
      <c r="K22" s="40">
        <f t="shared" si="16"/>
        <v>2000.04078428571</v>
      </c>
      <c r="L22" s="40">
        <f t="shared" si="16"/>
        <v>2000.04078428571</v>
      </c>
      <c r="M22" s="40">
        <f t="shared" si="16"/>
        <v>2000.04078428571</v>
      </c>
      <c r="N22" s="82">
        <f t="shared" si="16"/>
        <v>2000.04078428571</v>
      </c>
      <c r="O22" s="83"/>
      <c r="P22" s="83"/>
      <c r="Q22" s="83"/>
    </row>
    <row r="23" hidden="1" spans="1:17">
      <c r="A23" s="37" t="s">
        <v>35</v>
      </c>
      <c r="B23" s="35"/>
      <c r="C23" s="40">
        <f>G17</f>
        <v>1999.97978714286</v>
      </c>
      <c r="D23" s="40">
        <f t="shared" si="15"/>
        <v>1999.97978714286</v>
      </c>
      <c r="E23" s="40">
        <f t="shared" si="16"/>
        <v>1999.97978714286</v>
      </c>
      <c r="F23" s="40">
        <f t="shared" si="16"/>
        <v>1999.97978714286</v>
      </c>
      <c r="G23" s="40">
        <f t="shared" si="16"/>
        <v>1999.97978714286</v>
      </c>
      <c r="H23" s="40">
        <f t="shared" si="16"/>
        <v>1999.97978714286</v>
      </c>
      <c r="I23" s="40">
        <f t="shared" si="16"/>
        <v>1999.97978714286</v>
      </c>
      <c r="J23" s="40">
        <f t="shared" si="16"/>
        <v>1999.97978714286</v>
      </c>
      <c r="K23" s="40">
        <f t="shared" si="16"/>
        <v>1999.97978714286</v>
      </c>
      <c r="L23" s="40">
        <f t="shared" si="16"/>
        <v>1999.97978714286</v>
      </c>
      <c r="M23" s="40">
        <f t="shared" si="16"/>
        <v>1999.97978714286</v>
      </c>
      <c r="N23" s="82">
        <f t="shared" si="16"/>
        <v>1999.97978714286</v>
      </c>
      <c r="O23" s="83"/>
      <c r="P23" s="83"/>
      <c r="Q23" s="83"/>
    </row>
    <row r="24" hidden="1" spans="1:17">
      <c r="A24" s="37" t="s">
        <v>36</v>
      </c>
      <c r="B24" s="35"/>
      <c r="C24" s="40">
        <f>C17</f>
        <v>0.0528571428570948</v>
      </c>
      <c r="D24" s="39">
        <f t="shared" si="15"/>
        <v>0.0528571428570948</v>
      </c>
      <c r="E24" s="39">
        <f t="shared" si="16"/>
        <v>0.0528571428570948</v>
      </c>
      <c r="F24" s="39">
        <f t="shared" si="16"/>
        <v>0.0528571428570948</v>
      </c>
      <c r="G24" s="39">
        <f t="shared" si="16"/>
        <v>0.0528571428570948</v>
      </c>
      <c r="H24" s="39">
        <f t="shared" si="16"/>
        <v>0.0528571428570948</v>
      </c>
      <c r="I24" s="39">
        <f t="shared" si="16"/>
        <v>0.0528571428570948</v>
      </c>
      <c r="J24" s="39">
        <f t="shared" si="16"/>
        <v>0.0528571428570948</v>
      </c>
      <c r="K24" s="39">
        <f t="shared" si="16"/>
        <v>0.0528571428570948</v>
      </c>
      <c r="L24" s="39">
        <f t="shared" si="16"/>
        <v>0.0528571428570948</v>
      </c>
      <c r="M24" s="39">
        <f t="shared" si="16"/>
        <v>0.0528571428570948</v>
      </c>
      <c r="N24" s="80">
        <f t="shared" si="16"/>
        <v>0.0528571428570948</v>
      </c>
      <c r="O24" s="81"/>
      <c r="P24" s="81"/>
      <c r="Q24" s="81"/>
    </row>
    <row r="25" hidden="1" spans="1:17">
      <c r="A25" s="37" t="s">
        <v>37</v>
      </c>
      <c r="B25" s="35"/>
      <c r="C25" s="40">
        <f>G18</f>
        <v>0.111739999999898</v>
      </c>
      <c r="D25" s="39">
        <f t="shared" si="15"/>
        <v>0.111739999999898</v>
      </c>
      <c r="E25" s="39">
        <f t="shared" si="16"/>
        <v>0.111739999999898</v>
      </c>
      <c r="F25" s="39">
        <f t="shared" si="16"/>
        <v>0.111739999999898</v>
      </c>
      <c r="G25" s="39">
        <f t="shared" si="16"/>
        <v>0.111739999999898</v>
      </c>
      <c r="H25" s="39">
        <f t="shared" si="16"/>
        <v>0.111739999999898</v>
      </c>
      <c r="I25" s="39">
        <f t="shared" si="16"/>
        <v>0.111739999999898</v>
      </c>
      <c r="J25" s="39">
        <f t="shared" si="16"/>
        <v>0.111739999999898</v>
      </c>
      <c r="K25" s="39">
        <f t="shared" si="16"/>
        <v>0.111739999999898</v>
      </c>
      <c r="L25" s="39">
        <f t="shared" si="16"/>
        <v>0.111739999999898</v>
      </c>
      <c r="M25" s="39">
        <f t="shared" si="16"/>
        <v>0.111739999999898</v>
      </c>
      <c r="N25" s="80">
        <f t="shared" si="16"/>
        <v>0.111739999999898</v>
      </c>
      <c r="O25" s="81"/>
      <c r="P25" s="81"/>
      <c r="Q25" s="81"/>
    </row>
    <row r="26" hidden="1" spans="1:18">
      <c r="A26" s="37" t="s">
        <v>38</v>
      </c>
      <c r="B26" s="35"/>
      <c r="C26" s="40" t="str">
        <f>G19</f>
        <v>--</v>
      </c>
      <c r="D26" s="39" t="str">
        <f t="shared" si="15"/>
        <v>--</v>
      </c>
      <c r="E26" s="39" t="str">
        <f t="shared" si="16"/>
        <v>--</v>
      </c>
      <c r="F26" s="39" t="str">
        <f t="shared" si="16"/>
        <v>--</v>
      </c>
      <c r="G26" s="39" t="str">
        <f t="shared" si="16"/>
        <v>--</v>
      </c>
      <c r="H26" s="39" t="str">
        <f t="shared" si="16"/>
        <v>--</v>
      </c>
      <c r="I26" s="39" t="str">
        <f t="shared" si="16"/>
        <v>--</v>
      </c>
      <c r="J26" s="39" t="str">
        <f t="shared" si="16"/>
        <v>--</v>
      </c>
      <c r="K26" s="39" t="str">
        <f t="shared" si="16"/>
        <v>--</v>
      </c>
      <c r="L26" s="39" t="str">
        <f t="shared" si="16"/>
        <v>--</v>
      </c>
      <c r="M26" s="39" t="str">
        <f t="shared" si="16"/>
        <v>--</v>
      </c>
      <c r="N26" s="80" t="str">
        <f t="shared" si="16"/>
        <v>--</v>
      </c>
      <c r="O26" s="81"/>
      <c r="P26" s="81"/>
      <c r="Q26" s="81"/>
      <c r="R26" s="91"/>
    </row>
    <row r="27" spans="1:14">
      <c r="A27" s="41" t="s">
        <v>39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84"/>
    </row>
    <row r="28" ht="32.25" customHeight="1" spans="1:14">
      <c r="A28" s="43" t="s">
        <v>15</v>
      </c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85"/>
    </row>
    <row r="29" ht="28.5" customHeight="1" spans="1:14">
      <c r="A29" s="46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85"/>
    </row>
    <row r="30" spans="1:14">
      <c r="A30" s="46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85"/>
    </row>
    <row r="31" spans="1:14">
      <c r="A31" s="46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85"/>
    </row>
    <row r="32" spans="1:14">
      <c r="A32" s="46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85"/>
    </row>
    <row r="33" spans="1:14">
      <c r="A33" s="46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85"/>
    </row>
    <row r="34" spans="1:14">
      <c r="A34" s="46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85"/>
    </row>
    <row r="35" spans="1:14">
      <c r="A35" s="46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85"/>
    </row>
    <row r="36" spans="1:14">
      <c r="A36" s="46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85"/>
    </row>
    <row r="37" spans="1:14">
      <c r="A37" s="46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85"/>
    </row>
    <row r="38" spans="1:14">
      <c r="A38" s="46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85"/>
    </row>
    <row r="39" spans="1:14">
      <c r="A39" s="46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85"/>
    </row>
    <row r="40" spans="1:14">
      <c r="A40" s="46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85"/>
    </row>
    <row r="41" spans="1:14">
      <c r="A41" s="46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85"/>
    </row>
    <row r="42" spans="1:14">
      <c r="A42" s="46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85"/>
    </row>
    <row r="43" spans="1:14">
      <c r="A43" s="46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85"/>
    </row>
    <row r="44" spans="1:14">
      <c r="A44" s="46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85"/>
    </row>
    <row r="45" spans="1:14">
      <c r="A45" s="46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85"/>
    </row>
    <row r="46" spans="1:14">
      <c r="A46" s="46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85"/>
    </row>
    <row r="47" spans="1:14">
      <c r="A47" s="46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85"/>
    </row>
    <row r="48" spans="1:14">
      <c r="A48" s="46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85"/>
    </row>
    <row r="49" spans="1:14">
      <c r="A49" s="46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85"/>
    </row>
    <row r="50" spans="1:14">
      <c r="A50" s="47" t="s">
        <v>40</v>
      </c>
      <c r="B50" s="48" t="s">
        <v>41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86" t="s">
        <v>15</v>
      </c>
      <c r="N50" s="87"/>
    </row>
    <row r="51" ht="28" customHeight="1" spans="1:14">
      <c r="A51" s="49" t="s">
        <v>42</v>
      </c>
      <c r="B51" s="50" t="s">
        <v>43</v>
      </c>
      <c r="C51" s="50"/>
      <c r="D51" s="50"/>
      <c r="E51" s="50"/>
      <c r="F51" s="50"/>
      <c r="G51" s="50"/>
      <c r="H51" s="50"/>
      <c r="I51" s="50"/>
      <c r="J51" s="50" t="s">
        <v>44</v>
      </c>
      <c r="K51" s="50"/>
      <c r="L51" s="50"/>
      <c r="M51" s="88"/>
      <c r="N51" s="89"/>
    </row>
    <row r="52" ht="16.5" spans="1:14">
      <c r="A52" s="51"/>
      <c r="B52" s="52" t="s">
        <v>15</v>
      </c>
      <c r="C52" s="52"/>
      <c r="D52" s="53"/>
      <c r="E52" s="53"/>
      <c r="F52" s="53"/>
      <c r="G52" s="52"/>
      <c r="H52" s="53"/>
      <c r="I52" s="53"/>
      <c r="J52" s="52" t="s">
        <v>15</v>
      </c>
      <c r="K52" s="52"/>
      <c r="L52" s="53"/>
      <c r="M52" s="53"/>
      <c r="N52" s="90"/>
    </row>
    <row r="54" spans="2:14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</row>
  </sheetData>
  <protectedRanges>
    <protectedRange password="CE28" sqref="C8:L10" name="区域2_1"/>
  </protectedRanges>
  <mergeCells count="37">
    <mergeCell ref="A1:N1"/>
    <mergeCell ref="A2:B2"/>
    <mergeCell ref="C2:D2"/>
    <mergeCell ref="F2:G2"/>
    <mergeCell ref="H2:I2"/>
    <mergeCell ref="K2:L2"/>
    <mergeCell ref="M2:N2"/>
    <mergeCell ref="A3:B3"/>
    <mergeCell ref="C3:D3"/>
    <mergeCell ref="F3:G3"/>
    <mergeCell ref="H3:I3"/>
    <mergeCell ref="K3:L3"/>
    <mergeCell ref="M3:N3"/>
    <mergeCell ref="A4:B4"/>
    <mergeCell ref="C4:D4"/>
    <mergeCell ref="F4:G4"/>
    <mergeCell ref="H4:I4"/>
    <mergeCell ref="A5:B5"/>
    <mergeCell ref="A6:B6"/>
    <mergeCell ref="A7:B7"/>
    <mergeCell ref="A13:B13"/>
    <mergeCell ref="A14:B14"/>
    <mergeCell ref="E16:F16"/>
    <mergeCell ref="E17:F17"/>
    <mergeCell ref="E18:F18"/>
    <mergeCell ref="E19:F19"/>
    <mergeCell ref="A21:B21"/>
    <mergeCell ref="A22:B22"/>
    <mergeCell ref="A23:B23"/>
    <mergeCell ref="A24:B24"/>
    <mergeCell ref="A25:B25"/>
    <mergeCell ref="A26:B26"/>
    <mergeCell ref="A28:B28"/>
    <mergeCell ref="B50:L50"/>
    <mergeCell ref="A8:A12"/>
    <mergeCell ref="L16:N19"/>
    <mergeCell ref="M50:N51"/>
  </mergeCells>
  <conditionalFormatting sqref="C13:L13">
    <cfRule type="cellIs" dxfId="0" priority="1" stopIfTrue="1" operator="notBetween">
      <formula>$G$16</formula>
      <formula>$G$17</formula>
    </cfRule>
  </conditionalFormatting>
  <conditionalFormatting sqref="C14:Q14">
    <cfRule type="cellIs" dxfId="1" priority="2" stopIfTrue="1" operator="notBetween">
      <formula>$G$18</formula>
      <formula>$G$19</formula>
    </cfRule>
  </conditionalFormatting>
  <pageMargins left="0.36875" right="0.196527777777778" top="0.196527777777778" bottom="0.196527777777778" header="0.313888888888889" footer="0.313888888888889"/>
  <pageSetup paperSize="9" scale="8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WPS_1601433895</cp:lastModifiedBy>
  <dcterms:created xsi:type="dcterms:W3CDTF">2019-08-20T13:10:00Z</dcterms:created>
  <dcterms:modified xsi:type="dcterms:W3CDTF">2021-11-28T01:13:24Z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DA1CDBC7E4DE4B0680DCE9EE61B21ABA</vt:lpwstr>
  </property>
</Properties>
</file>