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717" windowHeight="5340"/>
  </bookViews>
  <sheets>
    <sheet name="徐工汽车" sheetId="1" r:id="rId1"/>
  </sheets>
  <definedNames>
    <definedName name="_GoA1">_GoA1</definedName>
    <definedName name="Capture.Capture">Capture.Capture</definedName>
    <definedName name="_xlnm.Print_Area" localSheetId="0">徐工汽车!$A$1:$N$48</definedName>
  </definedNames>
  <calcPr calcId="144525" concurrentCalc="0"/>
</workbook>
</file>

<file path=xl/sharedStrings.xml><?xml version="1.0" encoding="utf-8"?>
<sst xmlns="http://schemas.openxmlformats.org/spreadsheetml/2006/main" count="63" uniqueCount="41">
  <si>
    <t>徐州徐工汽车制造有限公司</t>
  </si>
  <si>
    <t>测量过程监视统计表及监视控制图（涂层测厚仪检测）</t>
  </si>
  <si>
    <t>量具名称：</t>
  </si>
  <si>
    <t>覆层测厚仪</t>
  </si>
  <si>
    <t>基准件名称: 46.9μm标准样片</t>
  </si>
  <si>
    <t xml:space="preserve"> </t>
  </si>
  <si>
    <t>测量参数:</t>
  </si>
  <si>
    <r>
      <rPr>
        <sz val="9"/>
        <rFont val="宋体"/>
        <charset val="134"/>
      </rPr>
      <t>日</t>
    </r>
    <r>
      <rPr>
        <sz val="9"/>
        <rFont val="Times New Roman"/>
        <charset val="134"/>
      </rPr>
      <t xml:space="preserve">    </t>
    </r>
    <r>
      <rPr>
        <sz val="9"/>
        <rFont val="宋体"/>
        <charset val="134"/>
      </rPr>
      <t>期：</t>
    </r>
  </si>
  <si>
    <t>观测员：</t>
  </si>
  <si>
    <t>李冠文</t>
  </si>
  <si>
    <r>
      <rPr>
        <sz val="9"/>
        <rFont val="宋体"/>
        <charset val="134"/>
      </rPr>
      <t>测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量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值</t>
    </r>
    <r>
      <rPr>
        <sz val="9"/>
        <rFont val="Times New Roman"/>
        <charset val="134"/>
      </rPr>
      <t>(mm)</t>
    </r>
  </si>
  <si>
    <r>
      <rPr>
        <sz val="9"/>
        <rFont val="宋体"/>
        <charset val="134"/>
      </rPr>
      <t>平均值</t>
    </r>
    <r>
      <rPr>
        <sz val="9"/>
        <rFont val="Times New Roman"/>
        <charset val="134"/>
      </rPr>
      <t>(X)</t>
    </r>
  </si>
  <si>
    <r>
      <rPr>
        <sz val="9"/>
        <rFont val="宋体"/>
        <charset val="134"/>
      </rPr>
      <t>（</t>
    </r>
    <r>
      <rPr>
        <sz val="9"/>
        <rFont val="Times New Roman"/>
        <charset val="134"/>
      </rPr>
      <t>R)</t>
    </r>
  </si>
  <si>
    <t>X</t>
  </si>
  <si>
    <r>
      <rPr>
        <sz val="9"/>
        <rFont val="Times New Roman"/>
        <charset val="134"/>
      </rPr>
      <t>UCLx=X+A</t>
    </r>
    <r>
      <rPr>
        <vertAlign val="subscript"/>
        <sz val="9"/>
        <rFont val="Times New Roman"/>
        <charset val="134"/>
      </rPr>
      <t>2</t>
    </r>
    <r>
      <rPr>
        <sz val="9"/>
        <rFont val="Times New Roman"/>
        <charset val="134"/>
      </rPr>
      <t>R</t>
    </r>
  </si>
  <si>
    <t>A2</t>
  </si>
  <si>
    <r>
      <rPr>
        <sz val="9"/>
        <rFont val="宋体"/>
        <charset val="134"/>
      </rPr>
      <t xml:space="preserve">注：
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 xml:space="preserve">）每次测量数据不少于三个。
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）每组测量数据数量应统一。</t>
    </r>
  </si>
  <si>
    <t>R</t>
  </si>
  <si>
    <r>
      <rPr>
        <sz val="9"/>
        <rFont val="Times New Roman"/>
        <charset val="134"/>
      </rPr>
      <t>LCLx=X-A</t>
    </r>
    <r>
      <rPr>
        <vertAlign val="subscript"/>
        <sz val="9"/>
        <rFont val="Times New Roman"/>
        <charset val="134"/>
      </rPr>
      <t>2</t>
    </r>
    <r>
      <rPr>
        <sz val="9"/>
        <rFont val="Times New Roman"/>
        <charset val="134"/>
      </rPr>
      <t>R</t>
    </r>
  </si>
  <si>
    <t>D3</t>
  </si>
  <si>
    <t>--</t>
  </si>
  <si>
    <t>UCLr=D4R</t>
  </si>
  <si>
    <t>D4</t>
  </si>
  <si>
    <t>LCLr=D3R</t>
  </si>
  <si>
    <r>
      <rPr>
        <sz val="9"/>
        <color indexed="10"/>
        <rFont val="Times New Roman"/>
        <charset val="134"/>
      </rPr>
      <t>X</t>
    </r>
    <r>
      <rPr>
        <sz val="9"/>
        <color indexed="10"/>
        <rFont val="宋体"/>
        <charset val="134"/>
      </rPr>
      <t>均值</t>
    </r>
  </si>
  <si>
    <t>UCLx</t>
  </si>
  <si>
    <t>LCLx</t>
  </si>
  <si>
    <r>
      <rPr>
        <sz val="9"/>
        <color indexed="10"/>
        <rFont val="Times New Roman"/>
        <charset val="134"/>
      </rPr>
      <t>R</t>
    </r>
    <r>
      <rPr>
        <sz val="9"/>
        <color indexed="10"/>
        <rFont val="宋体"/>
        <charset val="134"/>
      </rPr>
      <t>均值</t>
    </r>
  </si>
  <si>
    <t>UCLr</t>
  </si>
  <si>
    <t>LCLr</t>
  </si>
  <si>
    <t>由以上数据总得控制图</t>
  </si>
  <si>
    <t>示值</t>
  </si>
  <si>
    <t>平均值</t>
  </si>
  <si>
    <r>
      <rPr>
        <sz val="10"/>
        <rFont val="宋体"/>
        <charset val="134"/>
      </rPr>
      <t>判</t>
    </r>
    <r>
      <rPr>
        <sz val="10"/>
        <rFont val="Times New Roman"/>
        <charset val="134"/>
      </rPr>
      <t xml:space="preserve">      </t>
    </r>
  </si>
  <si>
    <r>
      <rPr>
        <sz val="10"/>
        <rFont val="宋体"/>
        <charset val="134"/>
      </rPr>
      <t>若所有</t>
    </r>
    <r>
      <rPr>
        <sz val="10"/>
        <rFont val="Times New Roman"/>
        <charset val="134"/>
      </rPr>
      <t>X</t>
    </r>
    <r>
      <rPr>
        <sz val="10"/>
        <rFont val="宋体"/>
        <charset val="134"/>
      </rPr>
      <t>值及</t>
    </r>
    <r>
      <rPr>
        <sz val="10"/>
        <rFont val="Times New Roman"/>
        <charset val="134"/>
      </rPr>
      <t>R</t>
    </r>
    <r>
      <rPr>
        <sz val="10"/>
        <rFont val="宋体"/>
        <charset val="134"/>
      </rPr>
      <t>值均在管制上下限内则可接受</t>
    </r>
  </si>
  <si>
    <t>定</t>
  </si>
  <si>
    <r>
      <rPr>
        <sz val="10"/>
        <rFont val="宋体"/>
        <charset val="134"/>
      </rPr>
      <t>若有任何一个</t>
    </r>
    <r>
      <rPr>
        <sz val="10"/>
        <rFont val="Times New Roman"/>
        <charset val="134"/>
      </rPr>
      <t>X</t>
    </r>
    <r>
      <rPr>
        <sz val="10"/>
        <rFont val="宋体"/>
        <charset val="134"/>
      </rPr>
      <t>值及</t>
    </r>
    <r>
      <rPr>
        <sz val="10"/>
        <rFont val="Times New Roman"/>
        <charset val="134"/>
      </rPr>
      <t>R</t>
    </r>
    <r>
      <rPr>
        <sz val="10"/>
        <rFont val="宋体"/>
        <charset val="134"/>
      </rPr>
      <t>值在管制上下限外则不可接受</t>
    </r>
    <r>
      <rPr>
        <sz val="10"/>
        <rFont val="Times New Roman"/>
        <charset val="134"/>
      </rPr>
      <t xml:space="preserve">                                       </t>
    </r>
  </si>
  <si>
    <t>制定：</t>
  </si>
  <si>
    <t>日期：</t>
  </si>
  <si>
    <t>审核：</t>
  </si>
  <si>
    <t>。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</si>
</sst>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);[Red]\(0.000\)"/>
    <numFmt numFmtId="177" formatCode="0.0"/>
    <numFmt numFmtId="178" formatCode="0.00000;[Red]0.00000"/>
    <numFmt numFmtId="179" formatCode="0.0_ "/>
    <numFmt numFmtId="180" formatCode="0.000"/>
    <numFmt numFmtId="181" formatCode="0.00000_);[Red]\(0.00000\)"/>
    <numFmt numFmtId="182" formatCode="0.0000_ "/>
    <numFmt numFmtId="183" formatCode="m/d"/>
    <numFmt numFmtId="184" formatCode="0.000;[Red]0.000"/>
  </numFmts>
  <fonts count="37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Times New Roman"/>
      <charset val="134"/>
    </font>
    <font>
      <sz val="9"/>
      <color indexed="10"/>
      <name val="宋体"/>
      <charset val="134"/>
    </font>
    <font>
      <sz val="9"/>
      <color indexed="17"/>
      <name val="Times New Roman"/>
      <charset val="134"/>
    </font>
    <font>
      <sz val="9"/>
      <color indexed="10"/>
      <name val="Times New Roman"/>
      <charset val="134"/>
    </font>
    <font>
      <sz val="9"/>
      <color indexed="48"/>
      <name val="Times New Roman"/>
      <charset val="134"/>
    </font>
    <font>
      <sz val="11"/>
      <name val="Times New Roman"/>
      <charset val="134"/>
    </font>
    <font>
      <sz val="12"/>
      <name val="宋体"/>
      <charset val="134"/>
    </font>
    <font>
      <sz val="10"/>
      <name val="Arial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bscript"/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12" borderId="2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17" borderId="26" applyNumberFormat="0" applyFon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35" fillId="5" borderId="24" applyNumberFormat="0" applyAlignment="0" applyProtection="0">
      <alignment vertical="center"/>
    </xf>
    <xf numFmtId="0" fontId="27" fillId="23" borderId="27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7" fillId="2" borderId="7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79" fontId="7" fillId="0" borderId="7" xfId="0" applyNumberFormat="1" applyFont="1" applyBorder="1" applyAlignment="1">
      <alignment horizontal="center"/>
    </xf>
    <xf numFmtId="177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180" fontId="7" fillId="0" borderId="7" xfId="0" applyNumberFormat="1" applyFont="1" applyBorder="1" applyAlignment="1">
      <alignment horizontal="center" vertical="center"/>
    </xf>
    <xf numFmtId="182" fontId="7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81" fontId="9" fillId="0" borderId="0" xfId="0" applyNumberFormat="1" applyFont="1" applyBorder="1" applyAlignment="1">
      <alignment horizontal="center" vertical="center"/>
    </xf>
    <xf numFmtId="181" fontId="11" fillId="0" borderId="0" xfId="0" applyNumberFormat="1" applyFont="1" applyBorder="1" applyAlignment="1">
      <alignment horizontal="center" vertical="center"/>
    </xf>
    <xf numFmtId="181" fontId="10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/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83" fontId="0" fillId="0" borderId="0" xfId="0" applyNumberFormat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14" fontId="5" fillId="2" borderId="2" xfId="0" applyNumberFormat="1" applyFont="1" applyFill="1" applyBorder="1" applyAlignment="1">
      <alignment horizontal="left" vertical="center"/>
    </xf>
    <xf numFmtId="14" fontId="14" fillId="2" borderId="15" xfId="0" applyNumberFormat="1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14" fontId="7" fillId="2" borderId="17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7" fontId="7" fillId="0" borderId="17" xfId="0" applyNumberFormat="1" applyFont="1" applyBorder="1" applyAlignment="1">
      <alignment horizont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176" fontId="2" fillId="0" borderId="7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81" fontId="11" fillId="0" borderId="16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81" fontId="10" fillId="0" borderId="16" xfId="0" applyNumberFormat="1" applyFont="1" applyBorder="1" applyAlignment="1">
      <alignment horizontal="center" vertical="center"/>
    </xf>
    <xf numFmtId="184" fontId="10" fillId="0" borderId="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176" fontId="2" fillId="0" borderId="7" xfId="0" applyNumberFormat="1" applyFont="1" applyBorder="1" applyAlignment="1" quotePrefix="1">
      <alignment horizontal="center" vertical="center"/>
    </xf>
    <xf numFmtId="176" fontId="7" fillId="0" borderId="7" xfId="0" applyNumberFormat="1" applyFont="1" applyBorder="1" applyAlignment="1" quotePrefix="1">
      <alignment horizontal="center" vertical="center"/>
    </xf>
    <xf numFmtId="181" fontId="10" fillId="0" borderId="0" xfId="0" applyNumberFormat="1" applyFont="1" applyBorder="1" applyAlignment="1" quotePrefix="1">
      <alignment horizontal="center" vertical="center"/>
    </xf>
    <xf numFmtId="181" fontId="11" fillId="0" borderId="0" xfId="0" applyNumberFormat="1" applyFont="1" applyBorder="1" applyAlignment="1" quotePrefix="1">
      <alignment horizontal="center" vertical="center"/>
    </xf>
    <xf numFmtId="181" fontId="11" fillId="0" borderId="16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1"/>
        <i val="0"/>
        <color indexed="10"/>
      </font>
      <fill>
        <patternFill patternType="solid">
          <bgColor indexed="44"/>
        </patternFill>
      </fill>
    </dxf>
    <dxf>
      <font>
        <b val="1"/>
        <i val="0"/>
        <color indexed="10"/>
      </font>
      <fill>
        <patternFill patternType="solid">
          <bgColor indexed="22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X</a:t>
            </a:r>
            <a:r>
              <a:rPr lang="zh-CN" altLang="en-US"/>
              <a:t>控制图</a:t>
            </a:r>
            <a:endParaRPr 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42097862154547"/>
          <c:y val="0.254205482765235"/>
          <c:w val="0.932383755595181"/>
          <c:h val="0.632409727274645"/>
        </c:manualLayout>
      </c:layout>
      <c:lineChart>
        <c:grouping val="standard"/>
        <c:varyColors val="0"/>
        <c:ser>
          <c:idx val="0"/>
          <c:order val="0"/>
          <c:tx>
            <c:strRef>
              <c:f>徐工汽车!$B$28</c:f>
              <c:strCache>
                <c:ptCount val="1"/>
                <c:pt idx="0">
                  <c:v>示值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elete val="1"/>
          </c:dLbls>
          <c:val>
            <c:numRef>
              <c:f>徐工汽车!$C$28:$N$28</c:f>
              <c:numCache>
                <c:formatCode>0.000</c:formatCode>
                <c:ptCount val="12"/>
                <c:pt idx="0">
                  <c:v>45.9666666666667</c:v>
                </c:pt>
                <c:pt idx="1">
                  <c:v>46.2666666666667</c:v>
                </c:pt>
                <c:pt idx="2">
                  <c:v>46</c:v>
                </c:pt>
                <c:pt idx="3">
                  <c:v>46.5333333333333</c:v>
                </c:pt>
                <c:pt idx="4">
                  <c:v>46.3</c:v>
                </c:pt>
                <c:pt idx="5">
                  <c:v>46.1</c:v>
                </c:pt>
                <c:pt idx="6">
                  <c:v>46.0333333333333</c:v>
                </c:pt>
                <c:pt idx="7">
                  <c:v>46.4</c:v>
                </c:pt>
                <c:pt idx="8">
                  <c:v>45.6</c:v>
                </c:pt>
                <c:pt idx="9">
                  <c:v>46.2666666666667</c:v>
                </c:pt>
                <c:pt idx="10">
                  <c:v>45.3666666666667</c:v>
                </c:pt>
                <c:pt idx="11">
                  <c:v>46.1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徐工汽车!$B$29</c:f>
              <c:strCache>
                <c:ptCount val="1"/>
                <c:pt idx="0">
                  <c:v>平均值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elete val="1"/>
          </c:dLbls>
          <c:val>
            <c:numRef>
              <c:f>徐工汽车!$C$29:$N$29</c:f>
              <c:numCache>
                <c:formatCode>0.000_);[Red]\(0.000\)</c:formatCode>
                <c:ptCount val="12"/>
                <c:pt idx="0">
                  <c:v>46.0777777777778</c:v>
                </c:pt>
                <c:pt idx="1">
                  <c:v>46.0777777777778</c:v>
                </c:pt>
                <c:pt idx="2">
                  <c:v>46.0777777777778</c:v>
                </c:pt>
                <c:pt idx="3">
                  <c:v>46.0777777777778</c:v>
                </c:pt>
                <c:pt idx="4">
                  <c:v>46.0777777777778</c:v>
                </c:pt>
                <c:pt idx="5">
                  <c:v>46.0777777777778</c:v>
                </c:pt>
                <c:pt idx="6">
                  <c:v>46.0777777777778</c:v>
                </c:pt>
                <c:pt idx="7">
                  <c:v>46.0777777777778</c:v>
                </c:pt>
                <c:pt idx="8">
                  <c:v>46.0777777777778</c:v>
                </c:pt>
                <c:pt idx="9">
                  <c:v>46.0777777777778</c:v>
                </c:pt>
                <c:pt idx="10">
                  <c:v>46.0777777777778</c:v>
                </c:pt>
                <c:pt idx="11">
                  <c:v>46.0777777777778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徐工汽车!$B$30</c:f>
              <c:strCache>
                <c:ptCount val="1"/>
                <c:pt idx="0">
                  <c:v>UCLx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elete val="1"/>
          </c:dLbls>
          <c:val>
            <c:numRef>
              <c:f>徐工汽车!$C$30:$N$30</c:f>
              <c:numCache>
                <c:formatCode>0.000_);[Red]\(0.000\)</c:formatCode>
                <c:ptCount val="12"/>
                <c:pt idx="0">
                  <c:v>47.0666777777778</c:v>
                </c:pt>
                <c:pt idx="1">
                  <c:v>47.0666777777778</c:v>
                </c:pt>
                <c:pt idx="2">
                  <c:v>47.0666777777778</c:v>
                </c:pt>
                <c:pt idx="3">
                  <c:v>47.0666777777778</c:v>
                </c:pt>
                <c:pt idx="4">
                  <c:v>47.0666777777778</c:v>
                </c:pt>
                <c:pt idx="5">
                  <c:v>47.0666777777778</c:v>
                </c:pt>
                <c:pt idx="6">
                  <c:v>47.0666777777778</c:v>
                </c:pt>
                <c:pt idx="7">
                  <c:v>47.0666777777778</c:v>
                </c:pt>
                <c:pt idx="8">
                  <c:v>47.0666777777778</c:v>
                </c:pt>
                <c:pt idx="9">
                  <c:v>47.0666777777778</c:v>
                </c:pt>
                <c:pt idx="10">
                  <c:v>47.0666777777778</c:v>
                </c:pt>
                <c:pt idx="11">
                  <c:v>47.0666777777778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徐工汽车!$B$31</c:f>
              <c:strCache>
                <c:ptCount val="1"/>
                <c:pt idx="0">
                  <c:v>LCLx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elete val="1"/>
          </c:dLbls>
          <c:val>
            <c:numRef>
              <c:f>徐工汽车!$C$31:$N$31</c:f>
              <c:numCache>
                <c:formatCode>0.000_);[Red]\(0.000\)</c:formatCode>
                <c:ptCount val="12"/>
                <c:pt idx="0">
                  <c:v>45.0888777777778</c:v>
                </c:pt>
                <c:pt idx="1">
                  <c:v>45.0888777777778</c:v>
                </c:pt>
                <c:pt idx="2">
                  <c:v>45.0888777777778</c:v>
                </c:pt>
                <c:pt idx="3">
                  <c:v>45.0888777777778</c:v>
                </c:pt>
                <c:pt idx="4">
                  <c:v>45.0888777777778</c:v>
                </c:pt>
                <c:pt idx="5">
                  <c:v>45.0888777777778</c:v>
                </c:pt>
                <c:pt idx="6">
                  <c:v>45.0888777777778</c:v>
                </c:pt>
                <c:pt idx="7">
                  <c:v>45.0888777777778</c:v>
                </c:pt>
                <c:pt idx="8">
                  <c:v>45.0888777777778</c:v>
                </c:pt>
                <c:pt idx="9">
                  <c:v>45.0888777777778</c:v>
                </c:pt>
                <c:pt idx="10">
                  <c:v>45.0888777777778</c:v>
                </c:pt>
                <c:pt idx="11">
                  <c:v>45.0888777777778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90596464"/>
        <c:axId val="190598896"/>
      </c:lineChart>
      <c:catAx>
        <c:axId val="190596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90598896"/>
        <c:crosses val="autoZero"/>
        <c:auto val="1"/>
        <c:lblAlgn val="ctr"/>
        <c:lblOffset val="100"/>
        <c:noMultiLvlLbl val="0"/>
      </c:catAx>
      <c:valAx>
        <c:axId val="19059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9059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R</a:t>
            </a:r>
            <a:r>
              <a:rPr lang="zh-CN" altLang="en-US"/>
              <a:t>控制图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456225175837567"/>
          <c:y val="0.30499001996008"/>
          <c:w val="0.940957004034309"/>
          <c:h val="0.50979426972826"/>
        </c:manualLayout>
      </c:layout>
      <c:lineChart>
        <c:grouping val="standard"/>
        <c:varyColors val="0"/>
        <c:ser>
          <c:idx val="0"/>
          <c:order val="0"/>
          <c:tx>
            <c:strRef>
              <c:f>徐工汽车!$B$40</c:f>
              <c:strCache>
                <c:ptCount val="1"/>
                <c:pt idx="0">
                  <c:v>示值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徐工汽车!$C$40:$N$40</c:f>
              <c:numCache>
                <c:formatCode>0.000_);[Red]\(0.000\)</c:formatCode>
                <c:ptCount val="12"/>
                <c:pt idx="0">
                  <c:v>0.400000000000006</c:v>
                </c:pt>
                <c:pt idx="1">
                  <c:v>1.90000000000001</c:v>
                </c:pt>
                <c:pt idx="2">
                  <c:v>1.6</c:v>
                </c:pt>
                <c:pt idx="3">
                  <c:v>0.899999999999999</c:v>
                </c:pt>
                <c:pt idx="4">
                  <c:v>0.800000000000004</c:v>
                </c:pt>
                <c:pt idx="5">
                  <c:v>1.2</c:v>
                </c:pt>
                <c:pt idx="6">
                  <c:v>0.699999999999996</c:v>
                </c:pt>
                <c:pt idx="7">
                  <c:v>0.899999999999999</c:v>
                </c:pt>
                <c:pt idx="8">
                  <c:v>0.5</c:v>
                </c:pt>
                <c:pt idx="9">
                  <c:v>0.700000000000003</c:v>
                </c:pt>
                <c:pt idx="10">
                  <c:v>0.600000000000001</c:v>
                </c:pt>
                <c:pt idx="11">
                  <c:v>1.40000000000001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徐工汽车!$B$41</c:f>
              <c:strCache>
                <c:ptCount val="1"/>
                <c:pt idx="0">
                  <c:v>平均值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徐工汽车!$C$41:$N$41</c:f>
              <c:numCache>
                <c:formatCode>0.000_);[Red]\(0.000\)</c:formatCode>
                <c:ptCount val="12"/>
                <c:pt idx="0">
                  <c:v>0.967</c:v>
                </c:pt>
                <c:pt idx="1">
                  <c:v>0.967</c:v>
                </c:pt>
                <c:pt idx="2">
                  <c:v>0.967</c:v>
                </c:pt>
                <c:pt idx="3">
                  <c:v>0.967</c:v>
                </c:pt>
                <c:pt idx="4">
                  <c:v>0.967</c:v>
                </c:pt>
                <c:pt idx="5">
                  <c:v>0.967</c:v>
                </c:pt>
                <c:pt idx="6">
                  <c:v>0.967</c:v>
                </c:pt>
                <c:pt idx="7">
                  <c:v>0.967</c:v>
                </c:pt>
                <c:pt idx="8">
                  <c:v>0.967</c:v>
                </c:pt>
                <c:pt idx="9">
                  <c:v>0.967</c:v>
                </c:pt>
                <c:pt idx="10">
                  <c:v>0.967</c:v>
                </c:pt>
                <c:pt idx="11">
                  <c:v>0.967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徐工汽车!$B$42</c:f>
              <c:strCache>
                <c:ptCount val="1"/>
                <c:pt idx="0">
                  <c:v>UCLx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徐工汽车!$C$42:$N$42</c:f>
              <c:numCache>
                <c:formatCode>0.000_);[Red]\(0.000\)</c:formatCode>
                <c:ptCount val="12"/>
                <c:pt idx="0">
                  <c:v>2.4882</c:v>
                </c:pt>
                <c:pt idx="1">
                  <c:v>2.4882</c:v>
                </c:pt>
                <c:pt idx="2">
                  <c:v>2.4882</c:v>
                </c:pt>
                <c:pt idx="3">
                  <c:v>2.4882</c:v>
                </c:pt>
                <c:pt idx="4">
                  <c:v>2.4882</c:v>
                </c:pt>
                <c:pt idx="5">
                  <c:v>2.4882</c:v>
                </c:pt>
                <c:pt idx="6">
                  <c:v>2.4882</c:v>
                </c:pt>
                <c:pt idx="7">
                  <c:v>2.4882</c:v>
                </c:pt>
                <c:pt idx="8">
                  <c:v>2.4882</c:v>
                </c:pt>
                <c:pt idx="9">
                  <c:v>2.4882</c:v>
                </c:pt>
                <c:pt idx="10">
                  <c:v>2.4882</c:v>
                </c:pt>
                <c:pt idx="11">
                  <c:v>2.4882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徐工汽车!$B$43</c:f>
              <c:strCache>
                <c:ptCount val="1"/>
                <c:pt idx="0">
                  <c:v>LCLx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徐工汽车!$C$43:$N$43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90628152"/>
        <c:axId val="190299040"/>
      </c:lineChart>
      <c:catAx>
        <c:axId val="1906281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90299040"/>
        <c:crosses val="autoZero"/>
        <c:auto val="1"/>
        <c:lblAlgn val="ctr"/>
        <c:lblOffset val="100"/>
        <c:noMultiLvlLbl val="0"/>
      </c:catAx>
      <c:valAx>
        <c:axId val="19029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);[Red]\(0.0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9062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133350</xdr:colOff>
      <xdr:row>12</xdr:row>
      <xdr:rowOff>38100</xdr:rowOff>
    </xdr:from>
    <xdr:to>
      <xdr:col>1</xdr:col>
      <xdr:colOff>200025</xdr:colOff>
      <xdr:row>12</xdr:row>
      <xdr:rowOff>38100</xdr:rowOff>
    </xdr:to>
    <xdr:sp>
      <xdr:nvSpPr>
        <xdr:cNvPr id="2" name="Line 1"/>
        <xdr:cNvSpPr>
          <a:spLocks noChangeShapeType="1"/>
        </xdr:cNvSpPr>
      </xdr:nvSpPr>
      <xdr:spPr>
        <a:xfrm>
          <a:off x="453390" y="217551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>
      <xdr:nvSpPr>
        <xdr:cNvPr id="4" name="Line 3"/>
        <xdr:cNvSpPr>
          <a:spLocks noChangeShapeType="1"/>
        </xdr:cNvSpPr>
      </xdr:nvSpPr>
      <xdr:spPr>
        <a:xfrm>
          <a:off x="453390" y="267081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>
      <xdr:nvSpPr>
        <xdr:cNvPr id="6" name="Line 5"/>
        <xdr:cNvSpPr>
          <a:spLocks noChangeShapeType="1"/>
        </xdr:cNvSpPr>
      </xdr:nvSpPr>
      <xdr:spPr>
        <a:xfrm>
          <a:off x="453390" y="265176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38100</xdr:rowOff>
    </xdr:from>
    <xdr:to>
      <xdr:col>5</xdr:col>
      <xdr:colOff>95250</xdr:colOff>
      <xdr:row>16</xdr:row>
      <xdr:rowOff>38100</xdr:rowOff>
    </xdr:to>
    <xdr:sp>
      <xdr:nvSpPr>
        <xdr:cNvPr id="7" name="Line 6"/>
        <xdr:cNvSpPr>
          <a:spLocks noChangeShapeType="1"/>
        </xdr:cNvSpPr>
      </xdr:nvSpPr>
      <xdr:spPr>
        <a:xfrm>
          <a:off x="3267075" y="287083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17</xdr:row>
      <xdr:rowOff>38100</xdr:rowOff>
    </xdr:from>
    <xdr:to>
      <xdr:col>5</xdr:col>
      <xdr:colOff>247650</xdr:colOff>
      <xdr:row>17</xdr:row>
      <xdr:rowOff>38100</xdr:rowOff>
    </xdr:to>
    <xdr:sp>
      <xdr:nvSpPr>
        <xdr:cNvPr id="9" name="Line 8"/>
        <xdr:cNvSpPr>
          <a:spLocks noChangeShapeType="1"/>
        </xdr:cNvSpPr>
      </xdr:nvSpPr>
      <xdr:spPr>
        <a:xfrm>
          <a:off x="3438525" y="307086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18</xdr:row>
      <xdr:rowOff>38100</xdr:rowOff>
    </xdr:from>
    <xdr:to>
      <xdr:col>5</xdr:col>
      <xdr:colOff>247650</xdr:colOff>
      <xdr:row>18</xdr:row>
      <xdr:rowOff>38100</xdr:rowOff>
    </xdr:to>
    <xdr:sp>
      <xdr:nvSpPr>
        <xdr:cNvPr id="10" name="Line 9"/>
        <xdr:cNvSpPr>
          <a:spLocks noChangeShapeType="1"/>
        </xdr:cNvSpPr>
      </xdr:nvSpPr>
      <xdr:spPr>
        <a:xfrm>
          <a:off x="3429000" y="323278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19050</xdr:rowOff>
    </xdr:from>
    <xdr:to>
      <xdr:col>5</xdr:col>
      <xdr:colOff>95250</xdr:colOff>
      <xdr:row>16</xdr:row>
      <xdr:rowOff>19050</xdr:rowOff>
    </xdr:to>
    <xdr:sp>
      <xdr:nvSpPr>
        <xdr:cNvPr id="11" name="Line 10"/>
        <xdr:cNvSpPr>
          <a:spLocks noChangeShapeType="1"/>
        </xdr:cNvSpPr>
      </xdr:nvSpPr>
      <xdr:spPr>
        <a:xfrm>
          <a:off x="3267075" y="285178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85725</xdr:colOff>
      <xdr:row>15</xdr:row>
      <xdr:rowOff>38100</xdr:rowOff>
    </xdr:to>
    <xdr:sp>
      <xdr:nvSpPr>
        <xdr:cNvPr id="12" name="Line 11"/>
        <xdr:cNvSpPr>
          <a:spLocks noChangeShapeType="1"/>
        </xdr:cNvSpPr>
      </xdr:nvSpPr>
      <xdr:spPr>
        <a:xfrm>
          <a:off x="3257550" y="267081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19050</xdr:rowOff>
    </xdr:from>
    <xdr:to>
      <xdr:col>5</xdr:col>
      <xdr:colOff>85725</xdr:colOff>
      <xdr:row>15</xdr:row>
      <xdr:rowOff>19050</xdr:rowOff>
    </xdr:to>
    <xdr:sp>
      <xdr:nvSpPr>
        <xdr:cNvPr id="13" name="Line 12"/>
        <xdr:cNvSpPr>
          <a:spLocks noChangeShapeType="1"/>
        </xdr:cNvSpPr>
      </xdr:nvSpPr>
      <xdr:spPr>
        <a:xfrm>
          <a:off x="3257550" y="265176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15</xdr:row>
      <xdr:rowOff>38100</xdr:rowOff>
    </xdr:from>
    <xdr:to>
      <xdr:col>5</xdr:col>
      <xdr:colOff>323850</xdr:colOff>
      <xdr:row>15</xdr:row>
      <xdr:rowOff>38100</xdr:rowOff>
    </xdr:to>
    <xdr:sp>
      <xdr:nvSpPr>
        <xdr:cNvPr id="14" name="Line 13"/>
        <xdr:cNvSpPr>
          <a:spLocks noChangeShapeType="1"/>
        </xdr:cNvSpPr>
      </xdr:nvSpPr>
      <xdr:spPr>
        <a:xfrm>
          <a:off x="3505200" y="267081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142875</xdr:colOff>
      <xdr:row>11</xdr:row>
      <xdr:rowOff>47625</xdr:rowOff>
    </xdr:from>
    <xdr:to>
      <xdr:col>1</xdr:col>
      <xdr:colOff>209550</xdr:colOff>
      <xdr:row>11</xdr:row>
      <xdr:rowOff>47625</xdr:rowOff>
    </xdr:to>
    <xdr:sp>
      <xdr:nvSpPr>
        <xdr:cNvPr id="16" name="Line 15"/>
        <xdr:cNvSpPr>
          <a:spLocks noChangeShapeType="1"/>
        </xdr:cNvSpPr>
      </xdr:nvSpPr>
      <xdr:spPr>
        <a:xfrm>
          <a:off x="462915" y="203708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12</xdr:row>
      <xdr:rowOff>38100</xdr:rowOff>
    </xdr:from>
    <xdr:to>
      <xdr:col>1</xdr:col>
      <xdr:colOff>200025</xdr:colOff>
      <xdr:row>12</xdr:row>
      <xdr:rowOff>38100</xdr:rowOff>
    </xdr:to>
    <xdr:sp>
      <xdr:nvSpPr>
        <xdr:cNvPr id="21" name="Line 21"/>
        <xdr:cNvSpPr>
          <a:spLocks noChangeShapeType="1"/>
        </xdr:cNvSpPr>
      </xdr:nvSpPr>
      <xdr:spPr>
        <a:xfrm>
          <a:off x="453390" y="217551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>
      <xdr:nvSpPr>
        <xdr:cNvPr id="23" name="Line 23"/>
        <xdr:cNvSpPr>
          <a:spLocks noChangeShapeType="1"/>
        </xdr:cNvSpPr>
      </xdr:nvSpPr>
      <xdr:spPr>
        <a:xfrm>
          <a:off x="453390" y="267081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>
      <xdr:nvSpPr>
        <xdr:cNvPr id="25" name="Line 25"/>
        <xdr:cNvSpPr>
          <a:spLocks noChangeShapeType="1"/>
        </xdr:cNvSpPr>
      </xdr:nvSpPr>
      <xdr:spPr>
        <a:xfrm>
          <a:off x="453390" y="265176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38100</xdr:rowOff>
    </xdr:from>
    <xdr:to>
      <xdr:col>5</xdr:col>
      <xdr:colOff>95250</xdr:colOff>
      <xdr:row>16</xdr:row>
      <xdr:rowOff>38100</xdr:rowOff>
    </xdr:to>
    <xdr:sp>
      <xdr:nvSpPr>
        <xdr:cNvPr id="26" name="Line 26"/>
        <xdr:cNvSpPr>
          <a:spLocks noChangeShapeType="1"/>
        </xdr:cNvSpPr>
      </xdr:nvSpPr>
      <xdr:spPr>
        <a:xfrm>
          <a:off x="3267075" y="287083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17</xdr:row>
      <xdr:rowOff>38100</xdr:rowOff>
    </xdr:from>
    <xdr:to>
      <xdr:col>5</xdr:col>
      <xdr:colOff>247650</xdr:colOff>
      <xdr:row>17</xdr:row>
      <xdr:rowOff>38100</xdr:rowOff>
    </xdr:to>
    <xdr:sp>
      <xdr:nvSpPr>
        <xdr:cNvPr id="28" name="Line 28"/>
        <xdr:cNvSpPr>
          <a:spLocks noChangeShapeType="1"/>
        </xdr:cNvSpPr>
      </xdr:nvSpPr>
      <xdr:spPr>
        <a:xfrm>
          <a:off x="3438525" y="307086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18</xdr:row>
      <xdr:rowOff>38100</xdr:rowOff>
    </xdr:from>
    <xdr:to>
      <xdr:col>5</xdr:col>
      <xdr:colOff>247650</xdr:colOff>
      <xdr:row>18</xdr:row>
      <xdr:rowOff>38100</xdr:rowOff>
    </xdr:to>
    <xdr:sp>
      <xdr:nvSpPr>
        <xdr:cNvPr id="29" name="Line 29"/>
        <xdr:cNvSpPr>
          <a:spLocks noChangeShapeType="1"/>
        </xdr:cNvSpPr>
      </xdr:nvSpPr>
      <xdr:spPr>
        <a:xfrm>
          <a:off x="3429000" y="323278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19050</xdr:rowOff>
    </xdr:from>
    <xdr:to>
      <xdr:col>5</xdr:col>
      <xdr:colOff>95250</xdr:colOff>
      <xdr:row>16</xdr:row>
      <xdr:rowOff>19050</xdr:rowOff>
    </xdr:to>
    <xdr:sp>
      <xdr:nvSpPr>
        <xdr:cNvPr id="30" name="Line 30"/>
        <xdr:cNvSpPr>
          <a:spLocks noChangeShapeType="1"/>
        </xdr:cNvSpPr>
      </xdr:nvSpPr>
      <xdr:spPr>
        <a:xfrm>
          <a:off x="3267075" y="285178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85725</xdr:colOff>
      <xdr:row>15</xdr:row>
      <xdr:rowOff>38100</xdr:rowOff>
    </xdr:to>
    <xdr:sp>
      <xdr:nvSpPr>
        <xdr:cNvPr id="31" name="Line 31"/>
        <xdr:cNvSpPr>
          <a:spLocks noChangeShapeType="1"/>
        </xdr:cNvSpPr>
      </xdr:nvSpPr>
      <xdr:spPr>
        <a:xfrm>
          <a:off x="3257550" y="267081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19050</xdr:rowOff>
    </xdr:from>
    <xdr:to>
      <xdr:col>5</xdr:col>
      <xdr:colOff>85725</xdr:colOff>
      <xdr:row>15</xdr:row>
      <xdr:rowOff>19050</xdr:rowOff>
    </xdr:to>
    <xdr:sp>
      <xdr:nvSpPr>
        <xdr:cNvPr id="32" name="Line 32"/>
        <xdr:cNvSpPr>
          <a:spLocks noChangeShapeType="1"/>
        </xdr:cNvSpPr>
      </xdr:nvSpPr>
      <xdr:spPr>
        <a:xfrm>
          <a:off x="3257550" y="265176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15</xdr:row>
      <xdr:rowOff>38100</xdr:rowOff>
    </xdr:from>
    <xdr:to>
      <xdr:col>5</xdr:col>
      <xdr:colOff>323850</xdr:colOff>
      <xdr:row>15</xdr:row>
      <xdr:rowOff>38100</xdr:rowOff>
    </xdr:to>
    <xdr:sp>
      <xdr:nvSpPr>
        <xdr:cNvPr id="33" name="Line 33"/>
        <xdr:cNvSpPr>
          <a:spLocks noChangeShapeType="1"/>
        </xdr:cNvSpPr>
      </xdr:nvSpPr>
      <xdr:spPr>
        <a:xfrm>
          <a:off x="3505200" y="267081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142875</xdr:colOff>
      <xdr:row>11</xdr:row>
      <xdr:rowOff>47625</xdr:rowOff>
    </xdr:from>
    <xdr:to>
      <xdr:col>1</xdr:col>
      <xdr:colOff>209550</xdr:colOff>
      <xdr:row>11</xdr:row>
      <xdr:rowOff>47625</xdr:rowOff>
    </xdr:to>
    <xdr:sp>
      <xdr:nvSpPr>
        <xdr:cNvPr id="35" name="Line 35"/>
        <xdr:cNvSpPr>
          <a:spLocks noChangeShapeType="1"/>
        </xdr:cNvSpPr>
      </xdr:nvSpPr>
      <xdr:spPr>
        <a:xfrm>
          <a:off x="462915" y="203708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>
      <xdr:nvSpPr>
        <xdr:cNvPr id="43" name="Line 3"/>
        <xdr:cNvSpPr>
          <a:spLocks noChangeShapeType="1"/>
        </xdr:cNvSpPr>
      </xdr:nvSpPr>
      <xdr:spPr>
        <a:xfrm>
          <a:off x="453390" y="267081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>
      <xdr:nvSpPr>
        <xdr:cNvPr id="44" name="Line 5"/>
        <xdr:cNvSpPr>
          <a:spLocks noChangeShapeType="1"/>
        </xdr:cNvSpPr>
      </xdr:nvSpPr>
      <xdr:spPr>
        <a:xfrm>
          <a:off x="453390" y="265176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>
      <xdr:nvSpPr>
        <xdr:cNvPr id="45" name="Line 23"/>
        <xdr:cNvSpPr>
          <a:spLocks noChangeShapeType="1"/>
        </xdr:cNvSpPr>
      </xdr:nvSpPr>
      <xdr:spPr>
        <a:xfrm>
          <a:off x="453390" y="267081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>
      <xdr:nvSpPr>
        <xdr:cNvPr id="46" name="Line 25"/>
        <xdr:cNvSpPr>
          <a:spLocks noChangeShapeType="1"/>
        </xdr:cNvSpPr>
      </xdr:nvSpPr>
      <xdr:spPr>
        <a:xfrm>
          <a:off x="453390" y="265176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>
      <xdr:nvSpPr>
        <xdr:cNvPr id="47" name="Line 3"/>
        <xdr:cNvSpPr>
          <a:spLocks noChangeShapeType="1"/>
        </xdr:cNvSpPr>
      </xdr:nvSpPr>
      <xdr:spPr>
        <a:xfrm>
          <a:off x="453390" y="247078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>
      <xdr:nvSpPr>
        <xdr:cNvPr id="48" name="Line 4"/>
        <xdr:cNvSpPr>
          <a:spLocks noChangeShapeType="1"/>
        </xdr:cNvSpPr>
      </xdr:nvSpPr>
      <xdr:spPr>
        <a:xfrm>
          <a:off x="453390" y="267081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>
      <xdr:nvSpPr>
        <xdr:cNvPr id="49" name="Line 5"/>
        <xdr:cNvSpPr>
          <a:spLocks noChangeShapeType="1"/>
        </xdr:cNvSpPr>
      </xdr:nvSpPr>
      <xdr:spPr>
        <a:xfrm>
          <a:off x="453390" y="245173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>
      <xdr:nvSpPr>
        <xdr:cNvPr id="50" name="Line 16"/>
        <xdr:cNvSpPr>
          <a:spLocks noChangeShapeType="1"/>
        </xdr:cNvSpPr>
      </xdr:nvSpPr>
      <xdr:spPr>
        <a:xfrm>
          <a:off x="453390" y="265176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>
      <xdr:nvSpPr>
        <xdr:cNvPr id="51" name="Line 21"/>
        <xdr:cNvSpPr>
          <a:spLocks noChangeShapeType="1"/>
        </xdr:cNvSpPr>
      </xdr:nvSpPr>
      <xdr:spPr>
        <a:xfrm>
          <a:off x="453390" y="267081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>
      <xdr:nvSpPr>
        <xdr:cNvPr id="52" name="Line 23"/>
        <xdr:cNvSpPr>
          <a:spLocks noChangeShapeType="1"/>
        </xdr:cNvSpPr>
      </xdr:nvSpPr>
      <xdr:spPr>
        <a:xfrm>
          <a:off x="453390" y="265176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>
      <xdr:nvSpPr>
        <xdr:cNvPr id="53" name="Line 37"/>
        <xdr:cNvSpPr>
          <a:spLocks noChangeShapeType="1"/>
        </xdr:cNvSpPr>
      </xdr:nvSpPr>
      <xdr:spPr>
        <a:xfrm>
          <a:off x="453390" y="247078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>
      <xdr:nvSpPr>
        <xdr:cNvPr id="54" name="Line 38"/>
        <xdr:cNvSpPr>
          <a:spLocks noChangeShapeType="1"/>
        </xdr:cNvSpPr>
      </xdr:nvSpPr>
      <xdr:spPr>
        <a:xfrm>
          <a:off x="453390" y="267081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>
      <xdr:nvSpPr>
        <xdr:cNvPr id="55" name="Line 39"/>
        <xdr:cNvSpPr>
          <a:spLocks noChangeShapeType="1"/>
        </xdr:cNvSpPr>
      </xdr:nvSpPr>
      <xdr:spPr>
        <a:xfrm>
          <a:off x="453390" y="245173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>
      <xdr:nvSpPr>
        <xdr:cNvPr id="56" name="Line 50"/>
        <xdr:cNvSpPr>
          <a:spLocks noChangeShapeType="1"/>
        </xdr:cNvSpPr>
      </xdr:nvSpPr>
      <xdr:spPr>
        <a:xfrm>
          <a:off x="453390" y="265176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38100</xdr:rowOff>
    </xdr:from>
    <xdr:to>
      <xdr:col>1</xdr:col>
      <xdr:colOff>209550</xdr:colOff>
      <xdr:row>14</xdr:row>
      <xdr:rowOff>38100</xdr:rowOff>
    </xdr:to>
    <xdr:sp>
      <xdr:nvSpPr>
        <xdr:cNvPr id="57" name="Line 55"/>
        <xdr:cNvSpPr>
          <a:spLocks noChangeShapeType="1"/>
        </xdr:cNvSpPr>
      </xdr:nvSpPr>
      <xdr:spPr>
        <a:xfrm>
          <a:off x="453390" y="247078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38100</xdr:rowOff>
    </xdr:from>
    <xdr:to>
      <xdr:col>1</xdr:col>
      <xdr:colOff>209550</xdr:colOff>
      <xdr:row>15</xdr:row>
      <xdr:rowOff>38100</xdr:rowOff>
    </xdr:to>
    <xdr:sp>
      <xdr:nvSpPr>
        <xdr:cNvPr id="58" name="Line 56"/>
        <xdr:cNvSpPr>
          <a:spLocks noChangeShapeType="1"/>
        </xdr:cNvSpPr>
      </xdr:nvSpPr>
      <xdr:spPr>
        <a:xfrm>
          <a:off x="453390" y="267081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14</xdr:row>
      <xdr:rowOff>19050</xdr:rowOff>
    </xdr:from>
    <xdr:to>
      <xdr:col>1</xdr:col>
      <xdr:colOff>209550</xdr:colOff>
      <xdr:row>14</xdr:row>
      <xdr:rowOff>19050</xdr:rowOff>
    </xdr:to>
    <xdr:sp>
      <xdr:nvSpPr>
        <xdr:cNvPr id="59" name="Line 57"/>
        <xdr:cNvSpPr>
          <a:spLocks noChangeShapeType="1"/>
        </xdr:cNvSpPr>
      </xdr:nvSpPr>
      <xdr:spPr>
        <a:xfrm>
          <a:off x="453390" y="2451735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133350</xdr:colOff>
      <xdr:row>15</xdr:row>
      <xdr:rowOff>19050</xdr:rowOff>
    </xdr:from>
    <xdr:to>
      <xdr:col>1</xdr:col>
      <xdr:colOff>209550</xdr:colOff>
      <xdr:row>15</xdr:row>
      <xdr:rowOff>19050</xdr:rowOff>
    </xdr:to>
    <xdr:sp>
      <xdr:nvSpPr>
        <xdr:cNvPr id="60" name="Line 68"/>
        <xdr:cNvSpPr>
          <a:spLocks noChangeShapeType="1"/>
        </xdr:cNvSpPr>
      </xdr:nvSpPr>
      <xdr:spPr>
        <a:xfrm>
          <a:off x="453390" y="265176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95250</xdr:colOff>
      <xdr:row>15</xdr:row>
      <xdr:rowOff>38100</xdr:rowOff>
    </xdr:to>
    <xdr:sp>
      <xdr:nvSpPr>
        <xdr:cNvPr id="61" name="Line 7"/>
        <xdr:cNvSpPr>
          <a:spLocks noChangeShapeType="1"/>
        </xdr:cNvSpPr>
      </xdr:nvSpPr>
      <xdr:spPr>
        <a:xfrm>
          <a:off x="3267075" y="267081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15</xdr:row>
      <xdr:rowOff>38100</xdr:rowOff>
    </xdr:from>
    <xdr:to>
      <xdr:col>5</xdr:col>
      <xdr:colOff>314325</xdr:colOff>
      <xdr:row>15</xdr:row>
      <xdr:rowOff>38100</xdr:rowOff>
    </xdr:to>
    <xdr:sp>
      <xdr:nvSpPr>
        <xdr:cNvPr id="62" name="Line 8"/>
        <xdr:cNvSpPr>
          <a:spLocks noChangeShapeType="1"/>
        </xdr:cNvSpPr>
      </xdr:nvSpPr>
      <xdr:spPr>
        <a:xfrm>
          <a:off x="3495675" y="267081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16</xdr:row>
      <xdr:rowOff>38100</xdr:rowOff>
    </xdr:from>
    <xdr:to>
      <xdr:col>5</xdr:col>
      <xdr:colOff>247650</xdr:colOff>
      <xdr:row>16</xdr:row>
      <xdr:rowOff>38100</xdr:rowOff>
    </xdr:to>
    <xdr:sp>
      <xdr:nvSpPr>
        <xdr:cNvPr id="63" name="Line 9"/>
        <xdr:cNvSpPr>
          <a:spLocks noChangeShapeType="1"/>
        </xdr:cNvSpPr>
      </xdr:nvSpPr>
      <xdr:spPr>
        <a:xfrm>
          <a:off x="3438525" y="287083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17</xdr:row>
      <xdr:rowOff>38100</xdr:rowOff>
    </xdr:from>
    <xdr:to>
      <xdr:col>5</xdr:col>
      <xdr:colOff>247650</xdr:colOff>
      <xdr:row>17</xdr:row>
      <xdr:rowOff>38100</xdr:rowOff>
    </xdr:to>
    <xdr:sp>
      <xdr:nvSpPr>
        <xdr:cNvPr id="64" name="Line 10"/>
        <xdr:cNvSpPr>
          <a:spLocks noChangeShapeType="1"/>
        </xdr:cNvSpPr>
      </xdr:nvSpPr>
      <xdr:spPr>
        <a:xfrm>
          <a:off x="3429000" y="307086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19050</xdr:rowOff>
    </xdr:from>
    <xdr:to>
      <xdr:col>5</xdr:col>
      <xdr:colOff>95250</xdr:colOff>
      <xdr:row>15</xdr:row>
      <xdr:rowOff>19050</xdr:rowOff>
    </xdr:to>
    <xdr:sp>
      <xdr:nvSpPr>
        <xdr:cNvPr id="65" name="Line 11"/>
        <xdr:cNvSpPr>
          <a:spLocks noChangeShapeType="1"/>
        </xdr:cNvSpPr>
      </xdr:nvSpPr>
      <xdr:spPr>
        <a:xfrm>
          <a:off x="3267075" y="265176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38100</xdr:rowOff>
    </xdr:from>
    <xdr:to>
      <xdr:col>5</xdr:col>
      <xdr:colOff>85725</xdr:colOff>
      <xdr:row>14</xdr:row>
      <xdr:rowOff>38100</xdr:rowOff>
    </xdr:to>
    <xdr:sp>
      <xdr:nvSpPr>
        <xdr:cNvPr id="66" name="Line 12"/>
        <xdr:cNvSpPr>
          <a:spLocks noChangeShapeType="1"/>
        </xdr:cNvSpPr>
      </xdr:nvSpPr>
      <xdr:spPr>
        <a:xfrm>
          <a:off x="3257550" y="247078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85725</xdr:colOff>
      <xdr:row>14</xdr:row>
      <xdr:rowOff>19050</xdr:rowOff>
    </xdr:to>
    <xdr:sp>
      <xdr:nvSpPr>
        <xdr:cNvPr id="67" name="Line 13"/>
        <xdr:cNvSpPr>
          <a:spLocks noChangeShapeType="1"/>
        </xdr:cNvSpPr>
      </xdr:nvSpPr>
      <xdr:spPr>
        <a:xfrm>
          <a:off x="3257550" y="245173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14</xdr:row>
      <xdr:rowOff>38100</xdr:rowOff>
    </xdr:from>
    <xdr:to>
      <xdr:col>5</xdr:col>
      <xdr:colOff>323850</xdr:colOff>
      <xdr:row>14</xdr:row>
      <xdr:rowOff>38100</xdr:rowOff>
    </xdr:to>
    <xdr:sp>
      <xdr:nvSpPr>
        <xdr:cNvPr id="68" name="Line 14"/>
        <xdr:cNvSpPr>
          <a:spLocks noChangeShapeType="1"/>
        </xdr:cNvSpPr>
      </xdr:nvSpPr>
      <xdr:spPr>
        <a:xfrm>
          <a:off x="3505200" y="247078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38100</xdr:rowOff>
    </xdr:from>
    <xdr:to>
      <xdr:col>5</xdr:col>
      <xdr:colOff>95250</xdr:colOff>
      <xdr:row>16</xdr:row>
      <xdr:rowOff>38100</xdr:rowOff>
    </xdr:to>
    <xdr:sp>
      <xdr:nvSpPr>
        <xdr:cNvPr id="69" name="Line 27"/>
        <xdr:cNvSpPr>
          <a:spLocks noChangeShapeType="1"/>
        </xdr:cNvSpPr>
      </xdr:nvSpPr>
      <xdr:spPr>
        <a:xfrm>
          <a:off x="3267075" y="287083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17</xdr:row>
      <xdr:rowOff>38100</xdr:rowOff>
    </xdr:from>
    <xdr:to>
      <xdr:col>5</xdr:col>
      <xdr:colOff>247650</xdr:colOff>
      <xdr:row>17</xdr:row>
      <xdr:rowOff>38100</xdr:rowOff>
    </xdr:to>
    <xdr:sp>
      <xdr:nvSpPr>
        <xdr:cNvPr id="71" name="Line 29"/>
        <xdr:cNvSpPr>
          <a:spLocks noChangeShapeType="1"/>
        </xdr:cNvSpPr>
      </xdr:nvSpPr>
      <xdr:spPr>
        <a:xfrm>
          <a:off x="3438525" y="3070860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16</xdr:row>
      <xdr:rowOff>19050</xdr:rowOff>
    </xdr:from>
    <xdr:to>
      <xdr:col>5</xdr:col>
      <xdr:colOff>95250</xdr:colOff>
      <xdr:row>16</xdr:row>
      <xdr:rowOff>19050</xdr:rowOff>
    </xdr:to>
    <xdr:sp>
      <xdr:nvSpPr>
        <xdr:cNvPr id="72" name="Line 31"/>
        <xdr:cNvSpPr>
          <a:spLocks noChangeShapeType="1"/>
        </xdr:cNvSpPr>
      </xdr:nvSpPr>
      <xdr:spPr>
        <a:xfrm>
          <a:off x="3267075" y="285178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85725</xdr:colOff>
      <xdr:row>15</xdr:row>
      <xdr:rowOff>38100</xdr:rowOff>
    </xdr:to>
    <xdr:sp>
      <xdr:nvSpPr>
        <xdr:cNvPr id="73" name="Line 32"/>
        <xdr:cNvSpPr>
          <a:spLocks noChangeShapeType="1"/>
        </xdr:cNvSpPr>
      </xdr:nvSpPr>
      <xdr:spPr>
        <a:xfrm>
          <a:off x="3257550" y="267081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15</xdr:row>
      <xdr:rowOff>19050</xdr:rowOff>
    </xdr:from>
    <xdr:to>
      <xdr:col>5</xdr:col>
      <xdr:colOff>85725</xdr:colOff>
      <xdr:row>15</xdr:row>
      <xdr:rowOff>19050</xdr:rowOff>
    </xdr:to>
    <xdr:sp>
      <xdr:nvSpPr>
        <xdr:cNvPr id="74" name="Line 33"/>
        <xdr:cNvSpPr>
          <a:spLocks noChangeShapeType="1"/>
        </xdr:cNvSpPr>
      </xdr:nvSpPr>
      <xdr:spPr>
        <a:xfrm>
          <a:off x="3257550" y="265176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15</xdr:row>
      <xdr:rowOff>38100</xdr:rowOff>
    </xdr:from>
    <xdr:to>
      <xdr:col>5</xdr:col>
      <xdr:colOff>323850</xdr:colOff>
      <xdr:row>15</xdr:row>
      <xdr:rowOff>38100</xdr:rowOff>
    </xdr:to>
    <xdr:sp>
      <xdr:nvSpPr>
        <xdr:cNvPr id="75" name="Line 34"/>
        <xdr:cNvSpPr>
          <a:spLocks noChangeShapeType="1"/>
        </xdr:cNvSpPr>
      </xdr:nvSpPr>
      <xdr:spPr>
        <a:xfrm>
          <a:off x="3505200" y="267081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95250</xdr:colOff>
      <xdr:row>15</xdr:row>
      <xdr:rowOff>38100</xdr:rowOff>
    </xdr:to>
    <xdr:sp>
      <xdr:nvSpPr>
        <xdr:cNvPr id="76" name="Line 44"/>
        <xdr:cNvSpPr>
          <a:spLocks noChangeShapeType="1"/>
        </xdr:cNvSpPr>
      </xdr:nvSpPr>
      <xdr:spPr>
        <a:xfrm>
          <a:off x="3267075" y="267081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15</xdr:row>
      <xdr:rowOff>38100</xdr:rowOff>
    </xdr:from>
    <xdr:to>
      <xdr:col>5</xdr:col>
      <xdr:colOff>314325</xdr:colOff>
      <xdr:row>15</xdr:row>
      <xdr:rowOff>38100</xdr:rowOff>
    </xdr:to>
    <xdr:sp>
      <xdr:nvSpPr>
        <xdr:cNvPr id="77" name="Line 45"/>
        <xdr:cNvSpPr>
          <a:spLocks noChangeShapeType="1"/>
        </xdr:cNvSpPr>
      </xdr:nvSpPr>
      <xdr:spPr>
        <a:xfrm>
          <a:off x="3495675" y="267081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16</xdr:row>
      <xdr:rowOff>38100</xdr:rowOff>
    </xdr:from>
    <xdr:to>
      <xdr:col>5</xdr:col>
      <xdr:colOff>247650</xdr:colOff>
      <xdr:row>16</xdr:row>
      <xdr:rowOff>38100</xdr:rowOff>
    </xdr:to>
    <xdr:sp>
      <xdr:nvSpPr>
        <xdr:cNvPr id="78" name="Line 46"/>
        <xdr:cNvSpPr>
          <a:spLocks noChangeShapeType="1"/>
        </xdr:cNvSpPr>
      </xdr:nvSpPr>
      <xdr:spPr>
        <a:xfrm>
          <a:off x="3438525" y="287083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17</xdr:row>
      <xdr:rowOff>38100</xdr:rowOff>
    </xdr:from>
    <xdr:to>
      <xdr:col>5</xdr:col>
      <xdr:colOff>247650</xdr:colOff>
      <xdr:row>17</xdr:row>
      <xdr:rowOff>38100</xdr:rowOff>
    </xdr:to>
    <xdr:sp>
      <xdr:nvSpPr>
        <xdr:cNvPr id="79" name="Line 47"/>
        <xdr:cNvSpPr>
          <a:spLocks noChangeShapeType="1"/>
        </xdr:cNvSpPr>
      </xdr:nvSpPr>
      <xdr:spPr>
        <a:xfrm>
          <a:off x="3429000" y="307086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19050</xdr:rowOff>
    </xdr:from>
    <xdr:to>
      <xdr:col>5</xdr:col>
      <xdr:colOff>95250</xdr:colOff>
      <xdr:row>15</xdr:row>
      <xdr:rowOff>19050</xdr:rowOff>
    </xdr:to>
    <xdr:sp>
      <xdr:nvSpPr>
        <xdr:cNvPr id="80" name="Line 48"/>
        <xdr:cNvSpPr>
          <a:spLocks noChangeShapeType="1"/>
        </xdr:cNvSpPr>
      </xdr:nvSpPr>
      <xdr:spPr>
        <a:xfrm>
          <a:off x="3267075" y="265176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38100</xdr:rowOff>
    </xdr:from>
    <xdr:to>
      <xdr:col>5</xdr:col>
      <xdr:colOff>85725</xdr:colOff>
      <xdr:row>14</xdr:row>
      <xdr:rowOff>38100</xdr:rowOff>
    </xdr:to>
    <xdr:sp>
      <xdr:nvSpPr>
        <xdr:cNvPr id="81" name="Line 49"/>
        <xdr:cNvSpPr>
          <a:spLocks noChangeShapeType="1"/>
        </xdr:cNvSpPr>
      </xdr:nvSpPr>
      <xdr:spPr>
        <a:xfrm>
          <a:off x="3257550" y="247078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85725</xdr:colOff>
      <xdr:row>14</xdr:row>
      <xdr:rowOff>19050</xdr:rowOff>
    </xdr:to>
    <xdr:sp>
      <xdr:nvSpPr>
        <xdr:cNvPr id="82" name="Line 50"/>
        <xdr:cNvSpPr>
          <a:spLocks noChangeShapeType="1"/>
        </xdr:cNvSpPr>
      </xdr:nvSpPr>
      <xdr:spPr>
        <a:xfrm>
          <a:off x="3257550" y="245173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14</xdr:row>
      <xdr:rowOff>38100</xdr:rowOff>
    </xdr:from>
    <xdr:to>
      <xdr:col>5</xdr:col>
      <xdr:colOff>323850</xdr:colOff>
      <xdr:row>14</xdr:row>
      <xdr:rowOff>38100</xdr:rowOff>
    </xdr:to>
    <xdr:sp>
      <xdr:nvSpPr>
        <xdr:cNvPr id="83" name="Line 51"/>
        <xdr:cNvSpPr>
          <a:spLocks noChangeShapeType="1"/>
        </xdr:cNvSpPr>
      </xdr:nvSpPr>
      <xdr:spPr>
        <a:xfrm>
          <a:off x="3505200" y="247078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95250</xdr:colOff>
      <xdr:row>15</xdr:row>
      <xdr:rowOff>38100</xdr:rowOff>
    </xdr:to>
    <xdr:sp>
      <xdr:nvSpPr>
        <xdr:cNvPr id="84" name="Line 64"/>
        <xdr:cNvSpPr>
          <a:spLocks noChangeShapeType="1"/>
        </xdr:cNvSpPr>
      </xdr:nvSpPr>
      <xdr:spPr>
        <a:xfrm>
          <a:off x="3267075" y="267081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257175</xdr:colOff>
      <xdr:row>15</xdr:row>
      <xdr:rowOff>38100</xdr:rowOff>
    </xdr:from>
    <xdr:to>
      <xdr:col>5</xdr:col>
      <xdr:colOff>314325</xdr:colOff>
      <xdr:row>15</xdr:row>
      <xdr:rowOff>38100</xdr:rowOff>
    </xdr:to>
    <xdr:sp>
      <xdr:nvSpPr>
        <xdr:cNvPr id="85" name="Line 65"/>
        <xdr:cNvSpPr>
          <a:spLocks noChangeShapeType="1"/>
        </xdr:cNvSpPr>
      </xdr:nvSpPr>
      <xdr:spPr>
        <a:xfrm>
          <a:off x="3495675" y="267081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200025</xdr:colOff>
      <xdr:row>16</xdr:row>
      <xdr:rowOff>38100</xdr:rowOff>
    </xdr:from>
    <xdr:to>
      <xdr:col>5</xdr:col>
      <xdr:colOff>247650</xdr:colOff>
      <xdr:row>16</xdr:row>
      <xdr:rowOff>38100</xdr:rowOff>
    </xdr:to>
    <xdr:sp>
      <xdr:nvSpPr>
        <xdr:cNvPr id="86" name="Line 66"/>
        <xdr:cNvSpPr>
          <a:spLocks noChangeShapeType="1"/>
        </xdr:cNvSpPr>
      </xdr:nvSpPr>
      <xdr:spPr>
        <a:xfrm>
          <a:off x="3438525" y="2870835"/>
          <a:ext cx="476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190500</xdr:colOff>
      <xdr:row>17</xdr:row>
      <xdr:rowOff>38100</xdr:rowOff>
    </xdr:from>
    <xdr:to>
      <xdr:col>5</xdr:col>
      <xdr:colOff>247650</xdr:colOff>
      <xdr:row>17</xdr:row>
      <xdr:rowOff>38100</xdr:rowOff>
    </xdr:to>
    <xdr:sp>
      <xdr:nvSpPr>
        <xdr:cNvPr id="87" name="Line 67"/>
        <xdr:cNvSpPr>
          <a:spLocks noChangeShapeType="1"/>
        </xdr:cNvSpPr>
      </xdr:nvSpPr>
      <xdr:spPr>
        <a:xfrm>
          <a:off x="3429000" y="307086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28575</xdr:colOff>
      <xdr:row>15</xdr:row>
      <xdr:rowOff>19050</xdr:rowOff>
    </xdr:from>
    <xdr:to>
      <xdr:col>5</xdr:col>
      <xdr:colOff>95250</xdr:colOff>
      <xdr:row>15</xdr:row>
      <xdr:rowOff>19050</xdr:rowOff>
    </xdr:to>
    <xdr:sp>
      <xdr:nvSpPr>
        <xdr:cNvPr id="88" name="Line 68"/>
        <xdr:cNvSpPr>
          <a:spLocks noChangeShapeType="1"/>
        </xdr:cNvSpPr>
      </xdr:nvSpPr>
      <xdr:spPr>
        <a:xfrm>
          <a:off x="3267075" y="265176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38100</xdr:rowOff>
    </xdr:from>
    <xdr:to>
      <xdr:col>5</xdr:col>
      <xdr:colOff>85725</xdr:colOff>
      <xdr:row>14</xdr:row>
      <xdr:rowOff>38100</xdr:rowOff>
    </xdr:to>
    <xdr:sp>
      <xdr:nvSpPr>
        <xdr:cNvPr id="89" name="Line 69"/>
        <xdr:cNvSpPr>
          <a:spLocks noChangeShapeType="1"/>
        </xdr:cNvSpPr>
      </xdr:nvSpPr>
      <xdr:spPr>
        <a:xfrm>
          <a:off x="3257550" y="247078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85725</xdr:colOff>
      <xdr:row>14</xdr:row>
      <xdr:rowOff>19050</xdr:rowOff>
    </xdr:to>
    <xdr:sp>
      <xdr:nvSpPr>
        <xdr:cNvPr id="90" name="Line 70"/>
        <xdr:cNvSpPr>
          <a:spLocks noChangeShapeType="1"/>
        </xdr:cNvSpPr>
      </xdr:nvSpPr>
      <xdr:spPr>
        <a:xfrm>
          <a:off x="3257550" y="245173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5</xdr:col>
      <xdr:colOff>266700</xdr:colOff>
      <xdr:row>14</xdr:row>
      <xdr:rowOff>38100</xdr:rowOff>
    </xdr:from>
    <xdr:to>
      <xdr:col>5</xdr:col>
      <xdr:colOff>323850</xdr:colOff>
      <xdr:row>14</xdr:row>
      <xdr:rowOff>38100</xdr:rowOff>
    </xdr:to>
    <xdr:sp>
      <xdr:nvSpPr>
        <xdr:cNvPr id="91" name="Line 71"/>
        <xdr:cNvSpPr>
          <a:spLocks noChangeShapeType="1"/>
        </xdr:cNvSpPr>
      </xdr:nvSpPr>
      <xdr:spPr>
        <a:xfrm>
          <a:off x="3505200" y="247078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14</xdr:col>
      <xdr:colOff>219075</xdr:colOff>
      <xdr:row>9</xdr:row>
      <xdr:rowOff>0</xdr:rowOff>
    </xdr:from>
    <xdr:to>
      <xdr:col>20</xdr:col>
      <xdr:colOff>103220</xdr:colOff>
      <xdr:row>15</xdr:row>
      <xdr:rowOff>117741</xdr:rowOff>
    </xdr:to>
    <xdr:pic>
      <xdr:nvPicPr>
        <xdr:cNvPr id="93" name="图片 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940415" y="1694815"/>
          <a:ext cx="3907155" cy="1055370"/>
        </a:xfrm>
        <a:prstGeom prst="rect">
          <a:avLst/>
        </a:prstGeom>
      </xdr:spPr>
    </xdr:pic>
    <xdr:clientData/>
  </xdr:twoCellAnchor>
  <xdr:twoCellAnchor>
    <xdr:from>
      <xdr:col>0</xdr:col>
      <xdr:colOff>266699</xdr:colOff>
      <xdr:row>26</xdr:row>
      <xdr:rowOff>38100</xdr:rowOff>
    </xdr:from>
    <xdr:to>
      <xdr:col>13</xdr:col>
      <xdr:colOff>714375</xdr:colOff>
      <xdr:row>35</xdr:row>
      <xdr:rowOff>123826</xdr:rowOff>
    </xdr:to>
    <xdr:graphicFrame>
      <xdr:nvGraphicFramePr>
        <xdr:cNvPr id="8" name="图表 7"/>
        <xdr:cNvGraphicFramePr/>
      </xdr:nvGraphicFramePr>
      <xdr:xfrm>
        <a:off x="266065" y="3413760"/>
        <a:ext cx="10407650" cy="20097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276224</xdr:colOff>
      <xdr:row>35</xdr:row>
      <xdr:rowOff>152400</xdr:rowOff>
    </xdr:from>
    <xdr:to>
      <xdr:col>13</xdr:col>
      <xdr:colOff>714375</xdr:colOff>
      <xdr:row>44</xdr:row>
      <xdr:rowOff>28575</xdr:rowOff>
    </xdr:to>
    <xdr:graphicFrame>
      <xdr:nvGraphicFramePr>
        <xdr:cNvPr id="15" name="图表 14"/>
        <xdr:cNvGraphicFramePr/>
      </xdr:nvGraphicFramePr>
      <xdr:xfrm>
        <a:off x="275590" y="5452110"/>
        <a:ext cx="10398125" cy="167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189187</xdr:colOff>
      <xdr:row>47</xdr:row>
      <xdr:rowOff>14237</xdr:rowOff>
    </xdr:from>
    <xdr:to>
      <xdr:col>2</xdr:col>
      <xdr:colOff>748983</xdr:colOff>
      <xdr:row>48</xdr:row>
      <xdr:rowOff>3984</xdr:rowOff>
    </xdr:to>
    <xdr:pic>
      <xdr:nvPicPr>
        <xdr:cNvPr id="3" name="图片 2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" y="7713980"/>
          <a:ext cx="560070" cy="304165"/>
        </a:xfrm>
        <a:prstGeom prst="rect">
          <a:avLst/>
        </a:prstGeom>
      </xdr:spPr>
    </xdr:pic>
    <xdr:clientData/>
  </xdr:twoCellAnchor>
  <xdr:twoCellAnchor editAs="oneCell">
    <xdr:from>
      <xdr:col>10</xdr:col>
      <xdr:colOff>103664</xdr:colOff>
      <xdr:row>46</xdr:row>
      <xdr:rowOff>157653</xdr:rowOff>
    </xdr:from>
    <xdr:to>
      <xdr:col>10</xdr:col>
      <xdr:colOff>677917</xdr:colOff>
      <xdr:row>47</xdr:row>
      <xdr:rowOff>283034</xdr:rowOff>
    </xdr:to>
    <xdr:pic>
      <xdr:nvPicPr>
        <xdr:cNvPr id="5" name="图片 4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3025" y="7657465"/>
          <a:ext cx="574040" cy="32512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0.90311</cdr:x>
      <cdr:y>0.21744</cdr:y>
    </cdr:from>
    <cdr:to>
      <cdr:x>1</cdr:x>
      <cdr:y>0.33503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9410702" y="408014"/>
          <a:ext cx="1009649" cy="220636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wrap="square" rtlCol="0"/>
        <a:lstStyle/>
        <a:p>
          <a:r>
            <a:rPr lang="en-US" altLang="zh-CN" sz="1100" b="0"/>
            <a:t>UCLx=47.067</a:t>
          </a:r>
          <a:endParaRPr lang="en-US" altLang="zh-CN" sz="1100" b="0"/>
        </a:p>
        <a:p>
          <a:endParaRPr lang="zh-CN" altLang="en-US" sz="1100"/>
        </a:p>
      </cdr:txBody>
    </cdr:sp>
  </cdr:relSizeAnchor>
  <cdr:relSizeAnchor xmlns:cdr="http://schemas.openxmlformats.org/drawingml/2006/chartDrawing">
    <cdr:from>
      <cdr:x>0.92169</cdr:x>
      <cdr:y>0.37688</cdr:y>
    </cdr:from>
    <cdr:to>
      <cdr:x>1</cdr:x>
      <cdr:y>0.47716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9604375" y="707179"/>
          <a:ext cx="815976" cy="188171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 sz="1100"/>
            <a:t>X=46.078</a:t>
          </a:r>
          <a:endParaRPr lang="en-US" altLang="zh-CN" sz="1100"/>
        </a:p>
        <a:p>
          <a:endParaRPr lang="zh-CN" altLang="en-US" sz="1100"/>
        </a:p>
      </cdr:txBody>
    </cdr:sp>
  </cdr:relSizeAnchor>
  <cdr:relSizeAnchor xmlns:cdr="http://schemas.openxmlformats.org/drawingml/2006/chartDrawing">
    <cdr:from>
      <cdr:x>0.91347</cdr:x>
      <cdr:y>0.53295</cdr:y>
    </cdr:from>
    <cdr:to>
      <cdr:x>1</cdr:x>
      <cdr:y>0.64467</cdr:y>
    </cdr:to>
    <cdr:sp>
      <cdr:nvSpPr>
        <cdr:cNvPr id="4" name="矩形 3"/>
        <cdr:cNvSpPr/>
      </cdr:nvSpPr>
      <cdr:spPr xmlns:a="http://schemas.openxmlformats.org/drawingml/2006/main">
        <a:xfrm xmlns:a="http://schemas.openxmlformats.org/drawingml/2006/main">
          <a:off x="9518651" y="1000034"/>
          <a:ext cx="901700" cy="209641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 sz="1100"/>
            <a:t>LCLx=45.089</a:t>
          </a:r>
          <a:endParaRPr lang="en-US" altLang="zh-CN" sz="1100"/>
        </a:p>
        <a:p>
          <a:endParaRPr lang="zh-CN" altLang="en-US" sz="1100"/>
        </a:p>
      </cdr:txBody>
    </cdr:sp>
  </cdr:relSizeAnchor>
  <cdr:relSizeAnchor xmlns:cdr="http://schemas.openxmlformats.org/drawingml/2006/chartDrawing">
    <cdr:from>
      <cdr:x>0.04875</cdr:x>
      <cdr:y>1</cdr:y>
    </cdr:from>
    <cdr:to>
      <cdr:x>0.05606</cdr:x>
      <cdr:y>1</cdr:y>
    </cdr:to>
    <cdr:sp>
      <cdr:nvSpPr>
        <cdr:cNvPr id="5" name="直接连接符 4"/>
        <cdr:cNvSpPr/>
      </cdr:nvSpPr>
      <cdr:spPr xmlns:a="http://schemas.openxmlformats.org/drawingml/2006/main">
        <a:xfrm xmlns:a="http://schemas.openxmlformats.org/drawingml/2006/main">
          <a:off x="508000" y="2527300"/>
          <a:ext cx="76080" cy="0"/>
        </a:xfrm>
        <a:prstGeom xmlns:a="http://schemas.openxmlformats.org/drawingml/2006/main" prst="line">
          <a:avLst/>
        </a:prstGeom>
        <a:noFill/>
        <a:ln w="9525">
          <a:solidFill>
            <a:srgbClr val="000000"/>
          </a:solidFill>
          <a:round/>
        </a:ln>
      </cdr:spPr>
      <cdr:txBody xmlns:a="http://schemas.openxmlformats.org/drawingml/2006/main">
        <a:bodyPr/>
        <a:lstStyle/>
        <a:p>
          <a:endParaRPr lang="zh-CN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0.91721</cdr:x>
      <cdr:y>0.33122</cdr:y>
    </cdr:from>
    <cdr:to>
      <cdr:x>1</cdr:x>
      <cdr:y>0.46203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9548912" y="498475"/>
          <a:ext cx="861914" cy="19685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 sz="1100"/>
            <a:t>UCLr=2.488</a:t>
          </a:r>
          <a:endParaRPr lang="en-US" altLang="zh-CN" sz="1100"/>
        </a:p>
        <a:p>
          <a:endParaRPr lang="zh-CN" altLang="en-US" sz="1100"/>
        </a:p>
      </cdr:txBody>
    </cdr:sp>
  </cdr:relSizeAnchor>
  <cdr:relSizeAnchor xmlns:cdr="http://schemas.openxmlformats.org/drawingml/2006/chartDrawing">
    <cdr:from>
      <cdr:x>0.93344</cdr:x>
      <cdr:y>0.57173</cdr:y>
    </cdr:from>
    <cdr:to>
      <cdr:x>1</cdr:x>
      <cdr:y>0.70253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9717905" y="860425"/>
          <a:ext cx="692921" cy="19685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 sz="1100"/>
            <a:t>R=0.967</a:t>
          </a:r>
          <a:endParaRPr lang="en-US" altLang="zh-CN" sz="1100"/>
        </a:p>
        <a:p>
          <a:endParaRPr lang="zh-CN" altLang="en-US" sz="1100"/>
        </a:p>
      </cdr:txBody>
    </cdr:sp>
  </cdr:relSizeAnchor>
  <cdr:relSizeAnchor xmlns:cdr="http://schemas.openxmlformats.org/drawingml/2006/chartDrawing">
    <cdr:from>
      <cdr:x>0.94188</cdr:x>
      <cdr:y>0.72996</cdr:y>
    </cdr:from>
    <cdr:to>
      <cdr:x>1</cdr:x>
      <cdr:y>0.8481</cdr:y>
    </cdr:to>
    <cdr:sp>
      <cdr:nvSpPr>
        <cdr:cNvPr id="4" name="矩形 3"/>
        <cdr:cNvSpPr/>
      </cdr:nvSpPr>
      <cdr:spPr xmlns:a="http://schemas.openxmlformats.org/drawingml/2006/main">
        <a:xfrm xmlns:a="http://schemas.openxmlformats.org/drawingml/2006/main">
          <a:off x="9805719" y="1098550"/>
          <a:ext cx="605107" cy="17780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altLang="zh-CN" sz="1100"/>
        </a:p>
        <a:p>
          <a:endParaRPr lang="zh-CN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0"/>
  <sheetViews>
    <sheetView tabSelected="1" zoomScale="30" zoomScaleNormal="30" workbookViewId="0">
      <selection activeCell="G6" sqref="G6"/>
    </sheetView>
  </sheetViews>
  <sheetFormatPr defaultColWidth="9" defaultRowHeight="15.75"/>
  <cols>
    <col min="1" max="1" width="4.2" style="3" customWidth="1"/>
    <col min="2" max="2" width="4.5" style="3" customWidth="1"/>
    <col min="3" max="3" width="10.6" style="3" customWidth="1"/>
    <col min="4" max="5" width="11.6" style="3" customWidth="1"/>
    <col min="6" max="6" width="11.5" style="3" customWidth="1"/>
    <col min="7" max="7" width="12" style="3" customWidth="1"/>
    <col min="8" max="8" width="11.6" style="3" customWidth="1"/>
    <col min="9" max="9" width="11.4" style="3" customWidth="1"/>
    <col min="10" max="10" width="10.6" style="3" customWidth="1"/>
    <col min="11" max="11" width="10.5" style="3" customWidth="1"/>
    <col min="12" max="12" width="10.7" style="3" customWidth="1"/>
    <col min="13" max="13" width="9.9" style="3" customWidth="1"/>
    <col min="14" max="14" width="10" style="3" customWidth="1"/>
    <col min="15" max="17" width="8.6" style="3" customWidth="1"/>
    <col min="18" max="16383" width="9" style="3"/>
  </cols>
  <sheetData>
    <row r="1" s="1" customFormat="1" ht="30" customHeight="1" spans="4:4">
      <c r="D1" s="4" t="s">
        <v>0</v>
      </c>
    </row>
    <row r="2" s="1" customFormat="1" ht="14.25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A3" s="6" t="s">
        <v>2</v>
      </c>
      <c r="B3" s="7"/>
      <c r="C3" s="7" t="s">
        <v>3</v>
      </c>
      <c r="D3" s="7"/>
      <c r="E3" s="8"/>
      <c r="F3" s="7" t="s">
        <v>4</v>
      </c>
      <c r="G3" s="7"/>
      <c r="H3" s="9"/>
      <c r="I3" s="57"/>
      <c r="J3" s="8"/>
      <c r="K3" s="7" t="s">
        <v>5</v>
      </c>
      <c r="L3" s="7"/>
      <c r="M3" s="58" t="s">
        <v>5</v>
      </c>
      <c r="N3" s="59"/>
    </row>
    <row r="4" spans="1:14">
      <c r="A4" s="10"/>
      <c r="B4" s="11"/>
      <c r="C4" s="11"/>
      <c r="D4" s="11"/>
      <c r="E4" s="12"/>
      <c r="F4" s="11" t="s">
        <v>6</v>
      </c>
      <c r="G4" s="11"/>
      <c r="H4" s="13"/>
      <c r="I4" s="13"/>
      <c r="J4" s="12"/>
      <c r="K4" s="11"/>
      <c r="L4" s="11"/>
      <c r="M4" s="11"/>
      <c r="N4" s="60"/>
    </row>
    <row r="5" s="2" customFormat="1" ht="11.65" spans="1:14">
      <c r="A5" s="14" t="s">
        <v>7</v>
      </c>
      <c r="B5" s="15"/>
      <c r="C5" s="16">
        <v>44058</v>
      </c>
      <c r="D5" s="16">
        <v>44085</v>
      </c>
      <c r="E5" s="16">
        <v>44119</v>
      </c>
      <c r="F5" s="16">
        <v>44152</v>
      </c>
      <c r="G5" s="16">
        <v>44187</v>
      </c>
      <c r="H5" s="16">
        <v>44198</v>
      </c>
      <c r="I5" s="61">
        <v>44219</v>
      </c>
      <c r="J5" s="61">
        <v>44264</v>
      </c>
      <c r="K5" s="61">
        <v>44295</v>
      </c>
      <c r="L5" s="61">
        <v>44325</v>
      </c>
      <c r="M5" s="16">
        <v>44356</v>
      </c>
      <c r="N5" s="16">
        <v>44386</v>
      </c>
    </row>
    <row r="6" s="2" customFormat="1" ht="11.25" spans="1:14">
      <c r="A6" s="17" t="s">
        <v>8</v>
      </c>
      <c r="B6" s="18"/>
      <c r="C6" s="19" t="s">
        <v>9</v>
      </c>
      <c r="D6" s="19" t="s">
        <v>9</v>
      </c>
      <c r="E6" s="19" t="s">
        <v>9</v>
      </c>
      <c r="F6" s="19" t="s">
        <v>9</v>
      </c>
      <c r="G6" s="19" t="s">
        <v>9</v>
      </c>
      <c r="H6" s="19" t="s">
        <v>9</v>
      </c>
      <c r="I6" s="19" t="s">
        <v>9</v>
      </c>
      <c r="J6" s="19" t="s">
        <v>9</v>
      </c>
      <c r="K6" s="19" t="s">
        <v>9</v>
      </c>
      <c r="L6" s="19" t="s">
        <v>9</v>
      </c>
      <c r="M6" s="19" t="s">
        <v>9</v>
      </c>
      <c r="N6" s="19" t="s">
        <v>9</v>
      </c>
    </row>
    <row r="7" s="2" customFormat="1" ht="11.6" spans="1:17">
      <c r="A7" s="20" t="s">
        <v>10</v>
      </c>
      <c r="B7" s="18">
        <v>1</v>
      </c>
      <c r="C7" s="21">
        <v>46.2</v>
      </c>
      <c r="D7" s="21">
        <v>45.3</v>
      </c>
      <c r="E7" s="21">
        <v>46.2</v>
      </c>
      <c r="F7" s="21">
        <v>47</v>
      </c>
      <c r="G7" s="21">
        <v>46.3</v>
      </c>
      <c r="H7" s="21">
        <v>45.9</v>
      </c>
      <c r="I7" s="21">
        <v>46</v>
      </c>
      <c r="J7" s="21">
        <v>46.3</v>
      </c>
      <c r="K7" s="21">
        <v>45.7</v>
      </c>
      <c r="L7" s="21">
        <v>46.1</v>
      </c>
      <c r="M7" s="21">
        <v>45.7</v>
      </c>
      <c r="N7" s="21">
        <v>46.3</v>
      </c>
      <c r="O7" s="62"/>
      <c r="P7" s="62"/>
      <c r="Q7" s="62"/>
    </row>
    <row r="8" s="2" customFormat="1" ht="11.6" spans="1:17">
      <c r="A8" s="20"/>
      <c r="B8" s="18">
        <v>2</v>
      </c>
      <c r="C8" s="21">
        <v>45.9</v>
      </c>
      <c r="D8" s="21">
        <v>46.3</v>
      </c>
      <c r="E8" s="21">
        <v>45.1</v>
      </c>
      <c r="F8" s="21">
        <v>46.1</v>
      </c>
      <c r="G8" s="21">
        <v>46.7</v>
      </c>
      <c r="H8" s="21">
        <v>45.6</v>
      </c>
      <c r="I8" s="21">
        <v>45.7</v>
      </c>
      <c r="J8" s="21">
        <v>46</v>
      </c>
      <c r="K8" s="21">
        <v>45.3</v>
      </c>
      <c r="L8" s="21">
        <v>46.7</v>
      </c>
      <c r="M8" s="21">
        <v>45.3</v>
      </c>
      <c r="N8" s="21">
        <v>46.7</v>
      </c>
      <c r="O8" s="62"/>
      <c r="P8" s="62"/>
      <c r="Q8" s="62"/>
    </row>
    <row r="9" s="2" customFormat="1" ht="11.6" spans="1:17">
      <c r="A9" s="20"/>
      <c r="B9" s="18">
        <v>3</v>
      </c>
      <c r="C9" s="21">
        <v>45.8</v>
      </c>
      <c r="D9" s="21">
        <v>47.2</v>
      </c>
      <c r="E9" s="21">
        <v>46.7</v>
      </c>
      <c r="F9" s="21">
        <v>46.5</v>
      </c>
      <c r="G9" s="21">
        <v>45.9</v>
      </c>
      <c r="H9" s="21">
        <v>46.8</v>
      </c>
      <c r="I9" s="21">
        <v>46.4</v>
      </c>
      <c r="J9" s="21">
        <v>46.9</v>
      </c>
      <c r="K9" s="21">
        <v>45.8</v>
      </c>
      <c r="L9" s="21">
        <v>46</v>
      </c>
      <c r="M9" s="21">
        <v>45.1</v>
      </c>
      <c r="N9" s="21">
        <v>45.3</v>
      </c>
      <c r="O9" s="62"/>
      <c r="P9" s="62"/>
      <c r="Q9" s="62"/>
    </row>
    <row r="10" s="2" customFormat="1" ht="11.6" spans="1:17">
      <c r="A10" s="20"/>
      <c r="B10" s="18">
        <v>4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63"/>
      <c r="O10" s="62"/>
      <c r="P10" s="62"/>
      <c r="Q10" s="62"/>
    </row>
    <row r="11" s="2" customFormat="1" ht="11.6" spans="1:17">
      <c r="A11" s="20"/>
      <c r="B11" s="23">
        <v>5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63"/>
      <c r="O11" s="62"/>
      <c r="P11" s="62"/>
      <c r="Q11" s="62"/>
    </row>
    <row r="12" s="2" customFormat="1" ht="11.65" spans="1:17">
      <c r="A12" s="17" t="s">
        <v>11</v>
      </c>
      <c r="B12" s="18"/>
      <c r="C12" s="24">
        <f>AVERAGE(C7:C9)</f>
        <v>45.9666666666667</v>
      </c>
      <c r="D12" s="24">
        <f t="shared" ref="D12:N12" si="0">AVERAGE(D7:D9)</f>
        <v>46.2666666666667</v>
      </c>
      <c r="E12" s="24">
        <f t="shared" si="0"/>
        <v>46</v>
      </c>
      <c r="F12" s="24">
        <f t="shared" si="0"/>
        <v>46.5333333333333</v>
      </c>
      <c r="G12" s="24">
        <f t="shared" si="0"/>
        <v>46.3</v>
      </c>
      <c r="H12" s="24">
        <f t="shared" si="0"/>
        <v>46.1</v>
      </c>
      <c r="I12" s="24">
        <f t="shared" si="0"/>
        <v>46.0333333333333</v>
      </c>
      <c r="J12" s="24">
        <f t="shared" si="0"/>
        <v>46.4</v>
      </c>
      <c r="K12" s="24">
        <f t="shared" si="0"/>
        <v>45.6</v>
      </c>
      <c r="L12" s="24">
        <f t="shared" si="0"/>
        <v>46.2666666666667</v>
      </c>
      <c r="M12" s="24">
        <f t="shared" si="0"/>
        <v>45.3666666666667</v>
      </c>
      <c r="N12" s="24">
        <f t="shared" si="0"/>
        <v>46.1</v>
      </c>
      <c r="O12" s="31"/>
      <c r="P12" s="31"/>
      <c r="Q12" s="31"/>
    </row>
    <row r="13" s="2" customFormat="1" ht="11.65" spans="1:17">
      <c r="A13" s="17" t="s">
        <v>12</v>
      </c>
      <c r="B13" s="18"/>
      <c r="C13" s="25">
        <f>MAX(C7:C9)-MIN(C7:C9)</f>
        <v>0.400000000000006</v>
      </c>
      <c r="D13" s="25">
        <f t="shared" ref="D13:N13" si="1">MAX(D7:D9)-MIN(D7:D9)</f>
        <v>1.90000000000001</v>
      </c>
      <c r="E13" s="25">
        <f t="shared" si="1"/>
        <v>1.6</v>
      </c>
      <c r="F13" s="25">
        <f t="shared" si="1"/>
        <v>0.899999999999999</v>
      </c>
      <c r="G13" s="25">
        <f t="shared" si="1"/>
        <v>0.800000000000004</v>
      </c>
      <c r="H13" s="25">
        <f t="shared" si="1"/>
        <v>1.2</v>
      </c>
      <c r="I13" s="25">
        <f t="shared" si="1"/>
        <v>0.699999999999996</v>
      </c>
      <c r="J13" s="25">
        <f t="shared" si="1"/>
        <v>0.899999999999999</v>
      </c>
      <c r="K13" s="25">
        <f t="shared" si="1"/>
        <v>0.5</v>
      </c>
      <c r="L13" s="25">
        <f t="shared" si="1"/>
        <v>0.700000000000003</v>
      </c>
      <c r="M13" s="25">
        <f t="shared" si="1"/>
        <v>0.600000000000001</v>
      </c>
      <c r="N13" s="25">
        <f t="shared" si="1"/>
        <v>1.40000000000001</v>
      </c>
      <c r="O13" s="64"/>
      <c r="P13" s="64"/>
      <c r="Q13" s="64"/>
    </row>
    <row r="14" s="2" customFormat="1" ht="11.6" spans="1:17">
      <c r="A14" s="26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65"/>
      <c r="O14" s="32"/>
      <c r="P14" s="32"/>
      <c r="Q14" s="32"/>
    </row>
    <row r="15" s="2" customFormat="1" customHeight="1" spans="1:17">
      <c r="A15" s="29"/>
      <c r="B15" s="30" t="s">
        <v>13</v>
      </c>
      <c r="C15" s="30">
        <f>AVERAGE(C12:N12)</f>
        <v>46.0777777777778</v>
      </c>
      <c r="D15" s="31"/>
      <c r="E15" s="23" t="s">
        <v>14</v>
      </c>
      <c r="F15" s="18"/>
      <c r="G15" s="30">
        <f>C15+J15*C16</f>
        <v>47.0666777777778</v>
      </c>
      <c r="H15" s="31"/>
      <c r="I15" s="23" t="s">
        <v>15</v>
      </c>
      <c r="J15" s="30">
        <v>1.023</v>
      </c>
      <c r="K15" s="32"/>
      <c r="L15" s="66" t="s">
        <v>16</v>
      </c>
      <c r="M15" s="66"/>
      <c r="N15" s="67"/>
      <c r="O15" s="32"/>
      <c r="P15" s="32"/>
      <c r="Q15" s="32"/>
    </row>
    <row r="16" s="2" customFormat="1" customHeight="1" spans="1:17">
      <c r="A16" s="29"/>
      <c r="B16" s="30" t="s">
        <v>17</v>
      </c>
      <c r="C16" s="30">
        <f>AVERAGE(C13:N13)</f>
        <v>0.966666666666668</v>
      </c>
      <c r="D16" s="31"/>
      <c r="E16" s="23" t="s">
        <v>18</v>
      </c>
      <c r="F16" s="18"/>
      <c r="G16" s="30">
        <f>C15-J15*C16</f>
        <v>45.0888777777778</v>
      </c>
      <c r="H16" s="31"/>
      <c r="I16" s="23" t="s">
        <v>19</v>
      </c>
      <c r="J16" s="83" t="s">
        <v>20</v>
      </c>
      <c r="K16" s="32"/>
      <c r="L16" s="66"/>
      <c r="M16" s="66"/>
      <c r="N16" s="67"/>
      <c r="O16" s="32"/>
      <c r="P16" s="32"/>
      <c r="Q16" s="32"/>
    </row>
    <row r="17" s="2" customFormat="1" customHeight="1" spans="1:17">
      <c r="A17" s="29"/>
      <c r="B17" s="32"/>
      <c r="C17" s="31"/>
      <c r="D17" s="31"/>
      <c r="E17" s="23" t="s">
        <v>21</v>
      </c>
      <c r="F17" s="18"/>
      <c r="G17" s="30">
        <f>C16*J17</f>
        <v>2.4882</v>
      </c>
      <c r="H17" s="31"/>
      <c r="I17" s="23" t="s">
        <v>22</v>
      </c>
      <c r="J17" s="68">
        <v>2.574</v>
      </c>
      <c r="K17" s="32"/>
      <c r="L17" s="66"/>
      <c r="M17" s="66"/>
      <c r="N17" s="67"/>
      <c r="O17" s="32"/>
      <c r="P17" s="32"/>
      <c r="Q17" s="32"/>
    </row>
    <row r="18" s="2" customFormat="1" customHeight="1" spans="1:17">
      <c r="A18" s="29"/>
      <c r="B18" s="32"/>
      <c r="C18" s="31"/>
      <c r="D18" s="31"/>
      <c r="E18" s="23" t="s">
        <v>23</v>
      </c>
      <c r="F18" s="18"/>
      <c r="G18" s="84" t="s">
        <v>20</v>
      </c>
      <c r="H18" s="31"/>
      <c r="I18" s="31"/>
      <c r="J18" s="32"/>
      <c r="K18" s="32"/>
      <c r="L18" s="66"/>
      <c r="M18" s="66"/>
      <c r="N18" s="67"/>
      <c r="O18" s="32"/>
      <c r="P18" s="32"/>
      <c r="Q18" s="32"/>
    </row>
    <row r="19" s="2" customFormat="1" ht="11.6" hidden="1" spans="1:17">
      <c r="A19" s="33"/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69"/>
      <c r="O19" s="32"/>
      <c r="P19" s="32"/>
      <c r="Q19" s="32"/>
    </row>
    <row r="20" s="2" customFormat="1" ht="11.65" hidden="1" spans="1:17">
      <c r="A20" s="36" t="s">
        <v>24</v>
      </c>
      <c r="B20" s="34"/>
      <c r="C20" s="37">
        <f>C15</f>
        <v>46.0777777777778</v>
      </c>
      <c r="D20" s="38">
        <f t="shared" ref="D20:N25" si="2">$C20</f>
        <v>46.0777777777778</v>
      </c>
      <c r="E20" s="38">
        <f t="shared" si="2"/>
        <v>46.0777777777778</v>
      </c>
      <c r="F20" s="38">
        <f t="shared" si="2"/>
        <v>46.0777777777778</v>
      </c>
      <c r="G20" s="38">
        <f t="shared" si="2"/>
        <v>46.0777777777778</v>
      </c>
      <c r="H20" s="38">
        <f t="shared" si="2"/>
        <v>46.0777777777778</v>
      </c>
      <c r="I20" s="38">
        <f t="shared" si="2"/>
        <v>46.0777777777778</v>
      </c>
      <c r="J20" s="38">
        <f t="shared" si="2"/>
        <v>46.0777777777778</v>
      </c>
      <c r="K20" s="38">
        <f t="shared" si="2"/>
        <v>46.0777777777778</v>
      </c>
      <c r="L20" s="38">
        <f t="shared" si="2"/>
        <v>46.0777777777778</v>
      </c>
      <c r="M20" s="38">
        <f t="shared" si="2"/>
        <v>46.0777777777778</v>
      </c>
      <c r="N20" s="70">
        <f t="shared" si="2"/>
        <v>46.0777777777778</v>
      </c>
      <c r="O20" s="71"/>
      <c r="P20" s="71"/>
      <c r="Q20" s="71"/>
    </row>
    <row r="21" s="2" customFormat="1" ht="11.6" hidden="1" spans="1:17">
      <c r="A21" s="36" t="s">
        <v>25</v>
      </c>
      <c r="B21" s="34"/>
      <c r="C21" s="39">
        <f>G15</f>
        <v>47.0666777777778</v>
      </c>
      <c r="D21" s="39">
        <f>$C21</f>
        <v>47.0666777777778</v>
      </c>
      <c r="E21" s="39">
        <f t="shared" si="2"/>
        <v>47.0666777777778</v>
      </c>
      <c r="F21" s="39">
        <f t="shared" si="2"/>
        <v>47.0666777777778</v>
      </c>
      <c r="G21" s="39">
        <f t="shared" si="2"/>
        <v>47.0666777777778</v>
      </c>
      <c r="H21" s="39">
        <f t="shared" si="2"/>
        <v>47.0666777777778</v>
      </c>
      <c r="I21" s="39">
        <f t="shared" si="2"/>
        <v>47.0666777777778</v>
      </c>
      <c r="J21" s="39">
        <f t="shared" si="2"/>
        <v>47.0666777777778</v>
      </c>
      <c r="K21" s="39">
        <f t="shared" si="2"/>
        <v>47.0666777777778</v>
      </c>
      <c r="L21" s="39">
        <f t="shared" si="2"/>
        <v>47.0666777777778</v>
      </c>
      <c r="M21" s="39">
        <f t="shared" si="2"/>
        <v>47.0666777777778</v>
      </c>
      <c r="N21" s="72">
        <f t="shared" si="2"/>
        <v>47.0666777777778</v>
      </c>
      <c r="O21" s="73"/>
      <c r="P21" s="73"/>
      <c r="Q21" s="73"/>
    </row>
    <row r="22" s="2" customFormat="1" ht="11.6" hidden="1" spans="1:17">
      <c r="A22" s="36" t="s">
        <v>26</v>
      </c>
      <c r="B22" s="34"/>
      <c r="C22" s="39">
        <f>G16</f>
        <v>45.0888777777778</v>
      </c>
      <c r="D22" s="39">
        <f t="shared" si="2"/>
        <v>45.0888777777778</v>
      </c>
      <c r="E22" s="39">
        <f t="shared" si="2"/>
        <v>45.0888777777778</v>
      </c>
      <c r="F22" s="39">
        <f t="shared" si="2"/>
        <v>45.0888777777778</v>
      </c>
      <c r="G22" s="39">
        <f t="shared" si="2"/>
        <v>45.0888777777778</v>
      </c>
      <c r="H22" s="39">
        <f t="shared" si="2"/>
        <v>45.0888777777778</v>
      </c>
      <c r="I22" s="39">
        <f t="shared" si="2"/>
        <v>45.0888777777778</v>
      </c>
      <c r="J22" s="39">
        <f t="shared" si="2"/>
        <v>45.0888777777778</v>
      </c>
      <c r="K22" s="39">
        <f t="shared" si="2"/>
        <v>45.0888777777778</v>
      </c>
      <c r="L22" s="39">
        <f t="shared" si="2"/>
        <v>45.0888777777778</v>
      </c>
      <c r="M22" s="39">
        <f t="shared" si="2"/>
        <v>45.0888777777778</v>
      </c>
      <c r="N22" s="72">
        <f t="shared" si="2"/>
        <v>45.0888777777778</v>
      </c>
      <c r="O22" s="73"/>
      <c r="P22" s="73"/>
      <c r="Q22" s="73"/>
    </row>
    <row r="23" s="2" customFormat="1" ht="11.65" hidden="1" spans="1:17">
      <c r="A23" s="36" t="s">
        <v>27</v>
      </c>
      <c r="B23" s="34"/>
      <c r="C23" s="39">
        <f>C16</f>
        <v>0.966666666666668</v>
      </c>
      <c r="D23" s="38">
        <f t="shared" si="2"/>
        <v>0.966666666666668</v>
      </c>
      <c r="E23" s="38">
        <f t="shared" si="2"/>
        <v>0.966666666666668</v>
      </c>
      <c r="F23" s="38">
        <f t="shared" si="2"/>
        <v>0.966666666666668</v>
      </c>
      <c r="G23" s="38">
        <f t="shared" si="2"/>
        <v>0.966666666666668</v>
      </c>
      <c r="H23" s="38">
        <f t="shared" si="2"/>
        <v>0.966666666666668</v>
      </c>
      <c r="I23" s="38">
        <f t="shared" si="2"/>
        <v>0.966666666666668</v>
      </c>
      <c r="J23" s="38">
        <f t="shared" si="2"/>
        <v>0.966666666666668</v>
      </c>
      <c r="K23" s="38">
        <f t="shared" si="2"/>
        <v>0.966666666666668</v>
      </c>
      <c r="L23" s="38">
        <f t="shared" si="2"/>
        <v>0.966666666666668</v>
      </c>
      <c r="M23" s="38">
        <f t="shared" si="2"/>
        <v>0.966666666666668</v>
      </c>
      <c r="N23" s="70">
        <f t="shared" si="2"/>
        <v>0.966666666666668</v>
      </c>
      <c r="O23" s="71"/>
      <c r="P23" s="71"/>
      <c r="Q23" s="71"/>
    </row>
    <row r="24" s="2" customFormat="1" ht="11.6" hidden="1" spans="1:17">
      <c r="A24" s="36" t="s">
        <v>28</v>
      </c>
      <c r="B24" s="34"/>
      <c r="C24" s="39">
        <f>G17</f>
        <v>2.4882</v>
      </c>
      <c r="D24" s="38">
        <f t="shared" si="2"/>
        <v>2.4882</v>
      </c>
      <c r="E24" s="38">
        <f t="shared" si="2"/>
        <v>2.4882</v>
      </c>
      <c r="F24" s="38">
        <f t="shared" si="2"/>
        <v>2.4882</v>
      </c>
      <c r="G24" s="38">
        <f t="shared" si="2"/>
        <v>2.4882</v>
      </c>
      <c r="H24" s="38">
        <f t="shared" si="2"/>
        <v>2.4882</v>
      </c>
      <c r="I24" s="38">
        <f t="shared" si="2"/>
        <v>2.4882</v>
      </c>
      <c r="J24" s="38">
        <f t="shared" si="2"/>
        <v>2.4882</v>
      </c>
      <c r="K24" s="38">
        <f t="shared" si="2"/>
        <v>2.4882</v>
      </c>
      <c r="L24" s="38">
        <f t="shared" si="2"/>
        <v>2.4882</v>
      </c>
      <c r="M24" s="38">
        <f t="shared" si="2"/>
        <v>2.4882</v>
      </c>
      <c r="N24" s="70">
        <f t="shared" si="2"/>
        <v>2.4882</v>
      </c>
      <c r="O24" s="71"/>
      <c r="P24" s="71"/>
      <c r="Q24" s="71"/>
    </row>
    <row r="25" s="2" customFormat="1" ht="11.6" hidden="1" spans="1:18">
      <c r="A25" s="36" t="s">
        <v>29</v>
      </c>
      <c r="B25" s="34"/>
      <c r="C25" s="85" t="str">
        <f>G18</f>
        <v>--</v>
      </c>
      <c r="D25" s="86" t="str">
        <f t="shared" si="2"/>
        <v>--</v>
      </c>
      <c r="E25" s="86" t="str">
        <f t="shared" si="2"/>
        <v>--</v>
      </c>
      <c r="F25" s="86" t="str">
        <f t="shared" si="2"/>
        <v>--</v>
      </c>
      <c r="G25" s="86" t="str">
        <f t="shared" si="2"/>
        <v>--</v>
      </c>
      <c r="H25" s="86" t="str">
        <f t="shared" si="2"/>
        <v>--</v>
      </c>
      <c r="I25" s="86" t="str">
        <f t="shared" si="2"/>
        <v>--</v>
      </c>
      <c r="J25" s="86" t="str">
        <f t="shared" si="2"/>
        <v>--</v>
      </c>
      <c r="K25" s="86" t="str">
        <f t="shared" si="2"/>
        <v>--</v>
      </c>
      <c r="L25" s="86" t="str">
        <f t="shared" si="2"/>
        <v>--</v>
      </c>
      <c r="M25" s="86" t="str">
        <f t="shared" si="2"/>
        <v>--</v>
      </c>
      <c r="N25" s="87" t="str">
        <f t="shared" si="2"/>
        <v>--</v>
      </c>
      <c r="O25" s="71"/>
      <c r="P25" s="71"/>
      <c r="Q25" s="71"/>
      <c r="R25" s="82"/>
    </row>
    <row r="26" s="2" customFormat="1" ht="11.25" spans="1:14">
      <c r="A26" s="40" t="s">
        <v>30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74"/>
    </row>
    <row r="27" ht="12.75" customHeight="1" spans="1:14">
      <c r="A27" s="42" t="s">
        <v>5</v>
      </c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75"/>
    </row>
    <row r="28" ht="28.5" customHeight="1" spans="1:14">
      <c r="A28" s="45"/>
      <c r="B28" s="46" t="s">
        <v>31</v>
      </c>
      <c r="C28" s="24">
        <f>C12</f>
        <v>45.9666666666667</v>
      </c>
      <c r="D28" s="24">
        <f t="shared" ref="D28:N28" si="3">D12</f>
        <v>46.2666666666667</v>
      </c>
      <c r="E28" s="24">
        <f t="shared" si="3"/>
        <v>46</v>
      </c>
      <c r="F28" s="24">
        <f t="shared" si="3"/>
        <v>46.5333333333333</v>
      </c>
      <c r="G28" s="24">
        <f t="shared" si="3"/>
        <v>46.3</v>
      </c>
      <c r="H28" s="24">
        <f t="shared" si="3"/>
        <v>46.1</v>
      </c>
      <c r="I28" s="24">
        <f t="shared" si="3"/>
        <v>46.0333333333333</v>
      </c>
      <c r="J28" s="24">
        <f t="shared" si="3"/>
        <v>46.4</v>
      </c>
      <c r="K28" s="24">
        <f t="shared" si="3"/>
        <v>45.6</v>
      </c>
      <c r="L28" s="24">
        <f t="shared" si="3"/>
        <v>46.2666666666667</v>
      </c>
      <c r="M28" s="24">
        <f t="shared" si="3"/>
        <v>45.3666666666667</v>
      </c>
      <c r="N28" s="24">
        <f t="shared" si="3"/>
        <v>46.1</v>
      </c>
    </row>
    <row r="29" spans="1:14">
      <c r="A29" s="45"/>
      <c r="B29" s="44" t="s">
        <v>32</v>
      </c>
      <c r="C29" s="47">
        <f>C15</f>
        <v>46.0777777777778</v>
      </c>
      <c r="D29" s="47">
        <f t="shared" ref="D29:D31" si="4">C29</f>
        <v>46.0777777777778</v>
      </c>
      <c r="E29" s="47">
        <f t="shared" ref="E29:N29" si="5">D29</f>
        <v>46.0777777777778</v>
      </c>
      <c r="F29" s="47">
        <f t="shared" si="5"/>
        <v>46.0777777777778</v>
      </c>
      <c r="G29" s="47">
        <f t="shared" si="5"/>
        <v>46.0777777777778</v>
      </c>
      <c r="H29" s="47">
        <f t="shared" si="5"/>
        <v>46.0777777777778</v>
      </c>
      <c r="I29" s="47">
        <f t="shared" si="5"/>
        <v>46.0777777777778</v>
      </c>
      <c r="J29" s="47">
        <f t="shared" si="5"/>
        <v>46.0777777777778</v>
      </c>
      <c r="K29" s="47">
        <f t="shared" si="5"/>
        <v>46.0777777777778</v>
      </c>
      <c r="L29" s="47">
        <f t="shared" si="5"/>
        <v>46.0777777777778</v>
      </c>
      <c r="M29" s="47">
        <f t="shared" si="5"/>
        <v>46.0777777777778</v>
      </c>
      <c r="N29" s="47">
        <f t="shared" si="5"/>
        <v>46.0777777777778</v>
      </c>
    </row>
    <row r="30" spans="1:14">
      <c r="A30" s="45"/>
      <c r="B30" s="44" t="s">
        <v>25</v>
      </c>
      <c r="C30" s="47">
        <f>G15</f>
        <v>47.0666777777778</v>
      </c>
      <c r="D30" s="47">
        <f t="shared" si="4"/>
        <v>47.0666777777778</v>
      </c>
      <c r="E30" s="47">
        <f t="shared" ref="E30:N30" si="6">D30</f>
        <v>47.0666777777778</v>
      </c>
      <c r="F30" s="47">
        <f t="shared" si="6"/>
        <v>47.0666777777778</v>
      </c>
      <c r="G30" s="47">
        <f t="shared" si="6"/>
        <v>47.0666777777778</v>
      </c>
      <c r="H30" s="47">
        <f t="shared" si="6"/>
        <v>47.0666777777778</v>
      </c>
      <c r="I30" s="47">
        <f t="shared" si="6"/>
        <v>47.0666777777778</v>
      </c>
      <c r="J30" s="47">
        <f t="shared" si="6"/>
        <v>47.0666777777778</v>
      </c>
      <c r="K30" s="47">
        <f t="shared" si="6"/>
        <v>47.0666777777778</v>
      </c>
      <c r="L30" s="47">
        <f t="shared" si="6"/>
        <v>47.0666777777778</v>
      </c>
      <c r="M30" s="47">
        <f t="shared" si="6"/>
        <v>47.0666777777778</v>
      </c>
      <c r="N30" s="47">
        <f t="shared" si="6"/>
        <v>47.0666777777778</v>
      </c>
    </row>
    <row r="31" spans="1:14">
      <c r="A31" s="45"/>
      <c r="B31" s="44" t="s">
        <v>26</v>
      </c>
      <c r="C31" s="47">
        <f>G16</f>
        <v>45.0888777777778</v>
      </c>
      <c r="D31" s="47">
        <f t="shared" si="4"/>
        <v>45.0888777777778</v>
      </c>
      <c r="E31" s="47">
        <f t="shared" ref="E31:N31" si="7">D31</f>
        <v>45.0888777777778</v>
      </c>
      <c r="F31" s="47">
        <f t="shared" si="7"/>
        <v>45.0888777777778</v>
      </c>
      <c r="G31" s="47">
        <f t="shared" si="7"/>
        <v>45.0888777777778</v>
      </c>
      <c r="H31" s="47">
        <f t="shared" si="7"/>
        <v>45.0888777777778</v>
      </c>
      <c r="I31" s="47">
        <f t="shared" si="7"/>
        <v>45.0888777777778</v>
      </c>
      <c r="J31" s="47">
        <f t="shared" si="7"/>
        <v>45.0888777777778</v>
      </c>
      <c r="K31" s="47">
        <f t="shared" si="7"/>
        <v>45.0888777777778</v>
      </c>
      <c r="L31" s="47">
        <f t="shared" si="7"/>
        <v>45.0888777777778</v>
      </c>
      <c r="M31" s="47">
        <f t="shared" si="7"/>
        <v>45.0888777777778</v>
      </c>
      <c r="N31" s="47">
        <f t="shared" si="7"/>
        <v>45.0888777777778</v>
      </c>
    </row>
    <row r="32" spans="1:14">
      <c r="A32" s="45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75"/>
    </row>
    <row r="33" spans="1:14">
      <c r="A33" s="45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75"/>
    </row>
    <row r="34" spans="1:14">
      <c r="A34" s="45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75"/>
    </row>
    <row r="35" spans="1:14">
      <c r="A35" s="45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75"/>
    </row>
    <row r="36" spans="1:14">
      <c r="A36" s="45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75"/>
    </row>
    <row r="37" spans="1:14">
      <c r="A37" s="45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75"/>
    </row>
    <row r="38" spans="1:14">
      <c r="A38" s="45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75"/>
    </row>
    <row r="39" spans="1:14">
      <c r="A39" s="45"/>
      <c r="B39" s="44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</row>
    <row r="40" spans="1:14">
      <c r="A40" s="45"/>
      <c r="B40" s="46" t="s">
        <v>31</v>
      </c>
      <c r="C40" s="47">
        <f>C13</f>
        <v>0.400000000000006</v>
      </c>
      <c r="D40" s="47">
        <f t="shared" ref="D40:N40" si="8">D13</f>
        <v>1.90000000000001</v>
      </c>
      <c r="E40" s="47">
        <f t="shared" si="8"/>
        <v>1.6</v>
      </c>
      <c r="F40" s="47">
        <f t="shared" si="8"/>
        <v>0.899999999999999</v>
      </c>
      <c r="G40" s="47">
        <f t="shared" si="8"/>
        <v>0.800000000000004</v>
      </c>
      <c r="H40" s="47">
        <f t="shared" si="8"/>
        <v>1.2</v>
      </c>
      <c r="I40" s="47">
        <f t="shared" si="8"/>
        <v>0.699999999999996</v>
      </c>
      <c r="J40" s="47">
        <f t="shared" si="8"/>
        <v>0.899999999999999</v>
      </c>
      <c r="K40" s="47">
        <f t="shared" si="8"/>
        <v>0.5</v>
      </c>
      <c r="L40" s="47">
        <f t="shared" si="8"/>
        <v>0.700000000000003</v>
      </c>
      <c r="M40" s="47">
        <f t="shared" si="8"/>
        <v>0.600000000000001</v>
      </c>
      <c r="N40" s="47">
        <f t="shared" si="8"/>
        <v>1.40000000000001</v>
      </c>
    </row>
    <row r="41" spans="1:14">
      <c r="A41" s="45"/>
      <c r="B41" s="44" t="s">
        <v>32</v>
      </c>
      <c r="C41" s="47">
        <v>0.967</v>
      </c>
      <c r="D41" s="47">
        <f>C41</f>
        <v>0.967</v>
      </c>
      <c r="E41" s="47">
        <f t="shared" ref="E41:N41" si="9">D41</f>
        <v>0.967</v>
      </c>
      <c r="F41" s="47">
        <f t="shared" si="9"/>
        <v>0.967</v>
      </c>
      <c r="G41" s="47">
        <f t="shared" si="9"/>
        <v>0.967</v>
      </c>
      <c r="H41" s="47">
        <f t="shared" si="9"/>
        <v>0.967</v>
      </c>
      <c r="I41" s="47">
        <f t="shared" si="9"/>
        <v>0.967</v>
      </c>
      <c r="J41" s="47">
        <f t="shared" si="9"/>
        <v>0.967</v>
      </c>
      <c r="K41" s="47">
        <f t="shared" si="9"/>
        <v>0.967</v>
      </c>
      <c r="L41" s="47">
        <f t="shared" si="9"/>
        <v>0.967</v>
      </c>
      <c r="M41" s="47">
        <f t="shared" si="9"/>
        <v>0.967</v>
      </c>
      <c r="N41" s="47">
        <f t="shared" si="9"/>
        <v>0.967</v>
      </c>
    </row>
    <row r="42" spans="1:14">
      <c r="A42" s="45"/>
      <c r="B42" s="44" t="s">
        <v>25</v>
      </c>
      <c r="C42" s="47">
        <f>G17</f>
        <v>2.4882</v>
      </c>
      <c r="D42" s="47">
        <f>C42</f>
        <v>2.4882</v>
      </c>
      <c r="E42" s="47">
        <f t="shared" ref="E42:N42" si="10">D42</f>
        <v>2.4882</v>
      </c>
      <c r="F42" s="47">
        <f t="shared" si="10"/>
        <v>2.4882</v>
      </c>
      <c r="G42" s="47">
        <f t="shared" si="10"/>
        <v>2.4882</v>
      </c>
      <c r="H42" s="47">
        <f t="shared" si="10"/>
        <v>2.4882</v>
      </c>
      <c r="I42" s="47">
        <f t="shared" si="10"/>
        <v>2.4882</v>
      </c>
      <c r="J42" s="47">
        <f t="shared" si="10"/>
        <v>2.4882</v>
      </c>
      <c r="K42" s="47">
        <f t="shared" si="10"/>
        <v>2.4882</v>
      </c>
      <c r="L42" s="47">
        <f t="shared" si="10"/>
        <v>2.4882</v>
      </c>
      <c r="M42" s="47">
        <f t="shared" si="10"/>
        <v>2.4882</v>
      </c>
      <c r="N42" s="47">
        <f t="shared" si="10"/>
        <v>2.4882</v>
      </c>
    </row>
    <row r="43" spans="1:14">
      <c r="A43" s="45"/>
      <c r="B43" s="44" t="s">
        <v>26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</row>
    <row r="44" spans="1:14">
      <c r="A44" s="45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75"/>
    </row>
    <row r="45" spans="1:14">
      <c r="A45" s="45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75"/>
    </row>
    <row r="46" spans="1:14">
      <c r="A46" s="48" t="s">
        <v>33</v>
      </c>
      <c r="B46" s="49" t="s">
        <v>34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76" t="s">
        <v>5</v>
      </c>
      <c r="N46" s="77"/>
    </row>
    <row r="47" spans="1:14">
      <c r="A47" s="50" t="s">
        <v>35</v>
      </c>
      <c r="B47" s="51" t="s">
        <v>36</v>
      </c>
      <c r="C47" s="51"/>
      <c r="D47" s="51"/>
      <c r="E47" s="51"/>
      <c r="F47" s="51"/>
      <c r="G47" s="51"/>
      <c r="H47" s="51"/>
      <c r="I47" s="51"/>
      <c r="J47" s="51" t="s">
        <v>5</v>
      </c>
      <c r="K47" s="51"/>
      <c r="L47" s="51"/>
      <c r="M47" s="78"/>
      <c r="N47" s="79"/>
    </row>
    <row r="48" ht="24.75" customHeight="1" spans="1:14">
      <c r="A48" s="52"/>
      <c r="B48" s="53" t="s">
        <v>37</v>
      </c>
      <c r="C48" s="53"/>
      <c r="D48" s="54"/>
      <c r="E48" s="55" t="s">
        <v>38</v>
      </c>
      <c r="F48" s="54">
        <v>2021.12</v>
      </c>
      <c r="G48" s="53"/>
      <c r="H48" s="54"/>
      <c r="I48" s="54"/>
      <c r="J48" s="53" t="s">
        <v>39</v>
      </c>
      <c r="K48" s="80"/>
      <c r="L48" s="54"/>
      <c r="M48" s="54"/>
      <c r="N48" s="81"/>
    </row>
    <row r="49" spans="1:1">
      <c r="A49" s="46" t="s">
        <v>40</v>
      </c>
    </row>
    <row r="50" spans="2:14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</row>
  </sheetData>
  <protectedRanges>
    <protectedRange password="CE28" sqref="C7:N11" name="区域2_1"/>
  </protectedRanges>
  <mergeCells count="33">
    <mergeCell ref="D1:L1"/>
    <mergeCell ref="A2:N2"/>
    <mergeCell ref="A3:B3"/>
    <mergeCell ref="C3:D3"/>
    <mergeCell ref="F3:G3"/>
    <mergeCell ref="H3:I3"/>
    <mergeCell ref="K3:L3"/>
    <mergeCell ref="M3:N3"/>
    <mergeCell ref="A4:B4"/>
    <mergeCell ref="C4:D4"/>
    <mergeCell ref="F4:G4"/>
    <mergeCell ref="H4:I4"/>
    <mergeCell ref="K4:L4"/>
    <mergeCell ref="M4:N4"/>
    <mergeCell ref="A5:B5"/>
    <mergeCell ref="A6:B6"/>
    <mergeCell ref="A12:B12"/>
    <mergeCell ref="A13:B13"/>
    <mergeCell ref="E15:F15"/>
    <mergeCell ref="E16:F16"/>
    <mergeCell ref="E17:F17"/>
    <mergeCell ref="E18:F18"/>
    <mergeCell ref="A20:B20"/>
    <mergeCell ref="A21:B21"/>
    <mergeCell ref="A22:B22"/>
    <mergeCell ref="A23:B23"/>
    <mergeCell ref="A24:B24"/>
    <mergeCell ref="A25:B25"/>
    <mergeCell ref="A27:B27"/>
    <mergeCell ref="B46:L46"/>
    <mergeCell ref="A7:A11"/>
    <mergeCell ref="M46:N47"/>
    <mergeCell ref="L15:N18"/>
  </mergeCells>
  <conditionalFormatting sqref="C12:N12">
    <cfRule type="cellIs" dxfId="0" priority="6" stopIfTrue="1" operator="notBetween">
      <formula>$G$15</formula>
      <formula>$G$16</formula>
    </cfRule>
  </conditionalFormatting>
  <conditionalFormatting sqref="C13:Q13">
    <cfRule type="cellIs" dxfId="1" priority="7" stopIfTrue="1" operator="notBetween">
      <formula>$G$17</formula>
      <formula>$G$18</formula>
    </cfRule>
  </conditionalFormatting>
  <conditionalFormatting sqref="C28:N28">
    <cfRule type="cellIs" dxfId="0" priority="2" stopIfTrue="1" operator="notBetween">
      <formula>$G$15</formula>
      <formula>$G$16</formula>
    </cfRule>
  </conditionalFormatting>
  <pageMargins left="0.839583333333333" right="0.279861111111111" top="0.339583333333333" bottom="0.196527777777778" header="0.419444444444444" footer="0.25"/>
  <pageSetup paperSize="9" scale="85" orientation="landscape" verticalDpi="18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徐工汽车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win8</cp:lastModifiedBy>
  <dcterms:created xsi:type="dcterms:W3CDTF">1996-12-17T01:32:00Z</dcterms:created>
  <cp:lastPrinted>2011-11-08T06:37:00Z</cp:lastPrinted>
  <dcterms:modified xsi:type="dcterms:W3CDTF">2021-12-17T08:15:56Z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40782E7D880F42058652269EBA4B7A2C</vt:lpwstr>
  </property>
</Properties>
</file>